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PRIHODA'!$A$1:$H$47</definedName>
  </definedNames>
  <calcPr fullCalcOnLoad="1"/>
</workbook>
</file>

<file path=xl/sharedStrings.xml><?xml version="1.0" encoding="utf-8"?>
<sst xmlns="http://schemas.openxmlformats.org/spreadsheetml/2006/main" count="100" uniqueCount="68">
  <si>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</si>
  <si>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</si>
  <si>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</si>
  <si>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</si>
  <si>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</si>
  <si>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</si>
  <si>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</si>
  <si>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</si>
  <si>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</si>
  <si>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</si>
  <si>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</si>
  <si>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</si>
  <si>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</si>
  <si>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</si>
  <si>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</si>
  <si>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</si>
  <si>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</si>
  <si>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</si>
  <si>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</si>
  <si>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</si>
  <si>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</si>
  <si>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</si>
  <si>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</si>
  <si>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</si>
  <si>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</si>
  <si>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</si>
  <si>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</si>
  <si>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</si>
  <si>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</si>
  <si>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</si>
  <si>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</si>
  <si>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</si>
  <si>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</si>
  <si>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</si>
  <si>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</si>
  <si>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</si>
  <si>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</si>
  <si>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</si>
  <si>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</si>
  <si>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</si>
  <si>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</si>
  <si>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</si>
  <si>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</si>
  <si>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</si>
  <si>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</si>
  <si>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</si>
  <si>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</si>
  <si>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</si>
  <si>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</si>
  <si>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</si>
  <si>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</si>
  <si>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</si>
  <si>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</si>
  <si>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</si>
  <si>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</si>
  <si>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</si>
  <si>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</si>
  <si>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</si>
  <si>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</si>
  <si>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</si>
  <si>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</si>
  <si>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</si>
  <si>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</si>
  <si>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</si>
  <si>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</si>
  <si>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3+4</t>
  </si>
  <si>
    <t>UKUPNI RASHODI POSLOVANJA</t>
  </si>
  <si>
    <t>Dodatna ulaganja na građevinskim objektima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</si>
</sst>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_k_n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1" fontId="22" fillId="0" borderId="29" xfId="0" applyNumberFormat="1" applyFont="1" applyBorder="1" applyAlignment="1">
      <alignment horizontal="left" wrapText="1"/>
    </xf>
    <xf numFmtId="3" fontId="22" fillId="0" borderId="30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31" xfId="0" applyNumberFormat="1" applyFont="1" applyBorder="1" applyAlignment="1">
      <alignment horizontal="center" wrapText="1"/>
    </xf>
    <xf numFmtId="3" fontId="22" fillId="0" borderId="31" xfId="0" applyNumberFormat="1" applyFont="1" applyBorder="1" applyAlignment="1">
      <alignment horizontal="center" vertical="center" wrapText="1"/>
    </xf>
    <xf numFmtId="3" fontId="22" fillId="0" borderId="32" xfId="0" applyNumberFormat="1" applyFont="1" applyBorder="1" applyAlignment="1">
      <alignment horizontal="center" vertical="center" wrapText="1"/>
    </xf>
    <xf numFmtId="3" fontId="22" fillId="0" borderId="33" xfId="0" applyNumberFormat="1" applyFont="1" applyBorder="1" applyAlignment="1">
      <alignment horizontal="center" vertical="center" wrapText="1"/>
    </xf>
    <xf numFmtId="178" fontId="25" fillId="0" borderId="0" xfId="0" applyNumberFormat="1" applyFont="1" applyFill="1" applyBorder="1" applyAlignment="1" applyProtection="1">
      <alignment/>
      <protection/>
    </xf>
    <xf numFmtId="178" fontId="27" fillId="0" borderId="0" xfId="0" applyNumberFormat="1" applyFont="1" applyFill="1" applyBorder="1" applyAlignment="1" applyProtection="1">
      <alignment/>
      <protection/>
    </xf>
    <xf numFmtId="3" fontId="21" fillId="0" borderId="30" xfId="0" applyNumberFormat="1" applyFont="1" applyBorder="1" applyAlignment="1">
      <alignment horizontal="right" vertical="center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244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244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1535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1535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12" sqref="H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6.140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28"/>
      <c r="B2" s="128"/>
      <c r="C2" s="128"/>
      <c r="D2" s="128"/>
      <c r="E2" s="128"/>
      <c r="F2" s="128"/>
      <c r="G2" s="128"/>
      <c r="H2" s="128"/>
    </row>
    <row r="3" spans="1:8" ht="48" customHeight="1">
      <c r="A3" s="129" t="s">
        <v>64</v>
      </c>
      <c r="B3" s="129"/>
      <c r="C3" s="129"/>
      <c r="D3" s="129"/>
      <c r="E3" s="129"/>
      <c r="F3" s="129"/>
      <c r="G3" s="129"/>
      <c r="H3" s="129"/>
    </row>
    <row r="4" spans="1:8" s="73" customFormat="1" ht="26.25" customHeight="1">
      <c r="A4" s="129" t="s">
        <v>38</v>
      </c>
      <c r="B4" s="129"/>
      <c r="C4" s="129"/>
      <c r="D4" s="129"/>
      <c r="E4" s="129"/>
      <c r="F4" s="129"/>
      <c r="G4" s="130"/>
      <c r="H4" s="130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53</v>
      </c>
      <c r="G6" s="80" t="s">
        <v>54</v>
      </c>
      <c r="H6" s="81" t="s">
        <v>55</v>
      </c>
      <c r="I6" s="82"/>
    </row>
    <row r="7" spans="1:9" ht="27.75" customHeight="1">
      <c r="A7" s="131" t="s">
        <v>40</v>
      </c>
      <c r="B7" s="132"/>
      <c r="C7" s="132"/>
      <c r="D7" s="132"/>
      <c r="E7" s="133"/>
      <c r="F7" s="100">
        <f>+F8+F9</f>
        <v>4780362</v>
      </c>
      <c r="G7" s="100">
        <f>G8+G9</f>
        <v>4085296</v>
      </c>
      <c r="H7" s="100">
        <f>+H8+H9</f>
        <v>2792546</v>
      </c>
      <c r="I7" s="97"/>
    </row>
    <row r="8" spans="1:8" ht="22.5" customHeight="1">
      <c r="A8" s="134" t="s">
        <v>0</v>
      </c>
      <c r="B8" s="135"/>
      <c r="C8" s="135"/>
      <c r="D8" s="135"/>
      <c r="E8" s="136"/>
      <c r="F8" s="103">
        <v>4780362</v>
      </c>
      <c r="G8" s="103">
        <v>4085296</v>
      </c>
      <c r="H8" s="103">
        <v>2792546</v>
      </c>
    </row>
    <row r="9" spans="1:8" ht="22.5" customHeight="1">
      <c r="A9" s="137" t="s">
        <v>45</v>
      </c>
      <c r="B9" s="136"/>
      <c r="C9" s="136"/>
      <c r="D9" s="136"/>
      <c r="E9" s="136"/>
      <c r="F9" s="103">
        <v>0</v>
      </c>
      <c r="G9" s="103">
        <v>0</v>
      </c>
      <c r="H9" s="103">
        <v>0</v>
      </c>
    </row>
    <row r="10" spans="1:8" ht="22.5" customHeight="1">
      <c r="A10" s="99" t="s">
        <v>41</v>
      </c>
      <c r="B10" s="102"/>
      <c r="C10" s="102"/>
      <c r="D10" s="102"/>
      <c r="E10" s="102"/>
      <c r="F10" s="100">
        <f>F11+F12</f>
        <v>4783362</v>
      </c>
      <c r="G10" s="100">
        <f>+G11+G12</f>
        <v>4085296</v>
      </c>
      <c r="H10" s="100">
        <f>+H11+H12</f>
        <v>2792546</v>
      </c>
    </row>
    <row r="11" spans="1:10" ht="22.5" customHeight="1">
      <c r="A11" s="138" t="s">
        <v>1</v>
      </c>
      <c r="B11" s="135"/>
      <c r="C11" s="135"/>
      <c r="D11" s="135"/>
      <c r="E11" s="139"/>
      <c r="F11" s="103">
        <v>2767362</v>
      </c>
      <c r="G11" s="103">
        <v>2772296</v>
      </c>
      <c r="H11" s="84">
        <v>2772546</v>
      </c>
      <c r="I11" s="63"/>
      <c r="J11" s="63"/>
    </row>
    <row r="12" spans="1:10" ht="22.5" customHeight="1">
      <c r="A12" s="140" t="s">
        <v>60</v>
      </c>
      <c r="B12" s="136"/>
      <c r="C12" s="136"/>
      <c r="D12" s="136"/>
      <c r="E12" s="136"/>
      <c r="F12" s="83">
        <v>2016000</v>
      </c>
      <c r="G12" s="83">
        <v>1313000</v>
      </c>
      <c r="H12" s="84">
        <v>20000</v>
      </c>
      <c r="I12" s="63"/>
      <c r="J12" s="63"/>
    </row>
    <row r="13" spans="1:10" ht="22.5" customHeight="1">
      <c r="A13" s="141" t="s">
        <v>2</v>
      </c>
      <c r="B13" s="132"/>
      <c r="C13" s="132"/>
      <c r="D13" s="132"/>
      <c r="E13" s="132"/>
      <c r="F13" s="101">
        <f>+F7-F10</f>
        <v>-3000</v>
      </c>
      <c r="G13" s="101">
        <f>+G7-G10</f>
        <v>0</v>
      </c>
      <c r="H13" s="101">
        <f>+H7-H10</f>
        <v>0</v>
      </c>
      <c r="J13" s="63"/>
    </row>
    <row r="14" spans="1:8" ht="25.5" customHeight="1">
      <c r="A14" s="129"/>
      <c r="B14" s="142"/>
      <c r="C14" s="142"/>
      <c r="D14" s="142"/>
      <c r="E14" s="142"/>
      <c r="F14" s="143"/>
      <c r="G14" s="143"/>
      <c r="H14" s="143"/>
    </row>
    <row r="15" spans="1:10" ht="27.75" customHeight="1">
      <c r="A15" s="76"/>
      <c r="B15" s="77"/>
      <c r="C15" s="77"/>
      <c r="D15" s="78"/>
      <c r="E15" s="79"/>
      <c r="F15" s="80" t="s">
        <v>53</v>
      </c>
      <c r="G15" s="80" t="s">
        <v>54</v>
      </c>
      <c r="H15" s="81" t="s">
        <v>55</v>
      </c>
      <c r="J15" s="63"/>
    </row>
    <row r="16" spans="1:10" ht="30.75" customHeight="1">
      <c r="A16" s="144" t="s">
        <v>61</v>
      </c>
      <c r="B16" s="145"/>
      <c r="C16" s="145"/>
      <c r="D16" s="145"/>
      <c r="E16" s="146"/>
      <c r="F16" s="104">
        <v>10200</v>
      </c>
      <c r="G16" s="104">
        <v>5000</v>
      </c>
      <c r="H16" s="105">
        <v>6000</v>
      </c>
      <c r="J16" s="63"/>
    </row>
    <row r="17" spans="1:10" ht="34.5" customHeight="1">
      <c r="A17" s="147" t="s">
        <v>62</v>
      </c>
      <c r="B17" s="148"/>
      <c r="C17" s="148"/>
      <c r="D17" s="148"/>
      <c r="E17" s="149"/>
      <c r="F17" s="106">
        <v>3000</v>
      </c>
      <c r="G17" s="106">
        <v>0</v>
      </c>
      <c r="H17" s="101">
        <v>0</v>
      </c>
      <c r="J17" s="63"/>
    </row>
    <row r="18" spans="1:10" s="68" customFormat="1" ht="25.5" customHeight="1">
      <c r="A18" s="152"/>
      <c r="B18" s="142"/>
      <c r="C18" s="142"/>
      <c r="D18" s="142"/>
      <c r="E18" s="142"/>
      <c r="F18" s="143"/>
      <c r="G18" s="143"/>
      <c r="H18" s="143"/>
      <c r="J18" s="107"/>
    </row>
    <row r="19" spans="1:11" s="68" customFormat="1" ht="27.75" customHeight="1">
      <c r="A19" s="76"/>
      <c r="B19" s="77"/>
      <c r="C19" s="77"/>
      <c r="D19" s="78"/>
      <c r="E19" s="79"/>
      <c r="F19" s="80" t="s">
        <v>53</v>
      </c>
      <c r="G19" s="80" t="s">
        <v>54</v>
      </c>
      <c r="H19" s="81" t="s">
        <v>55</v>
      </c>
      <c r="J19" s="107"/>
      <c r="K19" s="107"/>
    </row>
    <row r="20" spans="1:10" s="68" customFormat="1" ht="22.5" customHeight="1">
      <c r="A20" s="134" t="s">
        <v>3</v>
      </c>
      <c r="B20" s="135"/>
      <c r="C20" s="135"/>
      <c r="D20" s="135"/>
      <c r="E20" s="135"/>
      <c r="F20" s="83">
        <v>0</v>
      </c>
      <c r="G20" s="83">
        <v>0</v>
      </c>
      <c r="H20" s="83">
        <v>0</v>
      </c>
      <c r="J20" s="107"/>
    </row>
    <row r="21" spans="1:8" s="68" customFormat="1" ht="33.75" customHeight="1">
      <c r="A21" s="134" t="s">
        <v>4</v>
      </c>
      <c r="B21" s="135"/>
      <c r="C21" s="135"/>
      <c r="D21" s="135"/>
      <c r="E21" s="135"/>
      <c r="F21" s="83">
        <v>0</v>
      </c>
      <c r="G21" s="83">
        <v>0</v>
      </c>
      <c r="H21" s="83">
        <v>0</v>
      </c>
    </row>
    <row r="22" spans="1:11" s="68" customFormat="1" ht="22.5" customHeight="1">
      <c r="A22" s="141" t="s">
        <v>5</v>
      </c>
      <c r="B22" s="132"/>
      <c r="C22" s="132"/>
      <c r="D22" s="132"/>
      <c r="E22" s="132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8" customFormat="1" ht="25.5" customHeight="1">
      <c r="A23" s="152"/>
      <c r="B23" s="142"/>
      <c r="C23" s="142"/>
      <c r="D23" s="142"/>
      <c r="E23" s="142"/>
      <c r="F23" s="143"/>
      <c r="G23" s="143"/>
      <c r="H23" s="143"/>
    </row>
    <row r="24" spans="1:8" s="68" customFormat="1" ht="22.5" customHeight="1">
      <c r="A24" s="138" t="s">
        <v>6</v>
      </c>
      <c r="B24" s="135"/>
      <c r="C24" s="135"/>
      <c r="D24" s="135"/>
      <c r="E24" s="135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5"/>
      <c r="B25" s="75"/>
      <c r="C25" s="75"/>
      <c r="D25" s="75"/>
      <c r="E25" s="75"/>
    </row>
    <row r="26" spans="1:8" ht="42" customHeight="1">
      <c r="A26" s="150" t="s">
        <v>63</v>
      </c>
      <c r="B26" s="151"/>
      <c r="C26" s="151"/>
      <c r="D26" s="151"/>
      <c r="E26" s="151"/>
      <c r="F26" s="151"/>
      <c r="G26" s="151"/>
      <c r="H26" s="151"/>
    </row>
    <row r="27" ht="12.75">
      <c r="E27" s="109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10"/>
      <c r="F33" s="65"/>
      <c r="G33" s="65"/>
      <c r="H33" s="65"/>
    </row>
    <row r="34" spans="5:8" ht="12.75">
      <c r="E34" s="110"/>
      <c r="F34" s="63"/>
      <c r="G34" s="63"/>
      <c r="H34" s="63"/>
    </row>
    <row r="35" spans="5:8" ht="12.75">
      <c r="E35" s="110"/>
      <c r="F35" s="63"/>
      <c r="G35" s="63"/>
      <c r="H35" s="63"/>
    </row>
    <row r="36" spans="5:8" ht="12.75">
      <c r="E36" s="110"/>
      <c r="F36" s="63"/>
      <c r="G36" s="63"/>
      <c r="H36" s="63"/>
    </row>
    <row r="37" spans="5:8" ht="12.75">
      <c r="E37" s="110"/>
      <c r="F37" s="63"/>
      <c r="G37" s="63"/>
      <c r="H37" s="63"/>
    </row>
    <row r="38" ht="12.75">
      <c r="E38" s="110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view="pageBreakPreview" zoomScale="120" zoomScaleSheetLayoutView="120" zoomScalePageLayoutView="0" workbookViewId="0" topLeftCell="A1">
      <selection activeCell="B48" sqref="B48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9" t="s">
        <v>7</v>
      </c>
      <c r="B1" s="129"/>
      <c r="C1" s="129"/>
      <c r="D1" s="129"/>
      <c r="E1" s="129"/>
      <c r="F1" s="129"/>
      <c r="G1" s="129"/>
      <c r="H1" s="129"/>
    </row>
    <row r="2" spans="1:8" s="1" customFormat="1" ht="13.5" thickBot="1">
      <c r="A2" s="17"/>
      <c r="H2" s="18" t="s">
        <v>8</v>
      </c>
    </row>
    <row r="3" spans="1:8" s="1" customFormat="1" ht="26.25" thickBot="1">
      <c r="A3" s="93" t="s">
        <v>9</v>
      </c>
      <c r="B3" s="156" t="s">
        <v>48</v>
      </c>
      <c r="C3" s="157"/>
      <c r="D3" s="157"/>
      <c r="E3" s="157"/>
      <c r="F3" s="157"/>
      <c r="G3" s="157"/>
      <c r="H3" s="158"/>
    </row>
    <row r="4" spans="1:8" s="1" customFormat="1" ht="90" thickBot="1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46</v>
      </c>
      <c r="H4" s="21" t="s">
        <v>17</v>
      </c>
    </row>
    <row r="5" spans="1:8" s="1" customFormat="1" ht="12.75">
      <c r="A5" s="3">
        <v>652</v>
      </c>
      <c r="B5" s="4"/>
      <c r="C5" s="5"/>
      <c r="D5" s="6">
        <v>125124</v>
      </c>
      <c r="E5" s="7"/>
      <c r="F5" s="7"/>
      <c r="G5" s="8"/>
      <c r="H5" s="9"/>
    </row>
    <row r="6" spans="1:8" s="1" customFormat="1" ht="12.75">
      <c r="A6" s="22">
        <v>636</v>
      </c>
      <c r="B6" s="127">
        <v>2382060</v>
      </c>
      <c r="C6" s="118"/>
      <c r="D6" s="121"/>
      <c r="E6" s="113">
        <v>51064</v>
      </c>
      <c r="F6" s="122"/>
      <c r="G6" s="123"/>
      <c r="H6" s="124"/>
    </row>
    <row r="7" spans="1:8" s="1" customFormat="1" ht="12.75">
      <c r="A7" s="22">
        <v>638</v>
      </c>
      <c r="B7" s="127"/>
      <c r="C7" s="118"/>
      <c r="D7" s="112">
        <v>2000000</v>
      </c>
      <c r="E7" s="113"/>
      <c r="F7" s="122"/>
      <c r="G7" s="123"/>
      <c r="H7" s="124"/>
    </row>
    <row r="8" spans="1:8" s="1" customFormat="1" ht="12.75">
      <c r="A8" s="22">
        <v>663</v>
      </c>
      <c r="B8" s="111"/>
      <c r="C8" s="24"/>
      <c r="D8" s="112"/>
      <c r="E8" s="113"/>
      <c r="F8" s="113">
        <v>16000</v>
      </c>
      <c r="G8" s="114"/>
      <c r="H8" s="115"/>
    </row>
    <row r="9" spans="1:8" s="1" customFormat="1" ht="12.75">
      <c r="A9" s="22">
        <v>671</v>
      </c>
      <c r="B9" s="23">
        <v>197603</v>
      </c>
      <c r="C9" s="118"/>
      <c r="D9" s="118"/>
      <c r="E9" s="118"/>
      <c r="F9" s="118"/>
      <c r="G9" s="119"/>
      <c r="H9" s="120"/>
    </row>
    <row r="10" spans="1:8" s="1" customFormat="1" ht="12.75">
      <c r="A10" s="22">
        <v>922</v>
      </c>
      <c r="B10" s="117">
        <v>8511</v>
      </c>
      <c r="C10" s="24"/>
      <c r="D10" s="24"/>
      <c r="E10" s="24"/>
      <c r="F10" s="24"/>
      <c r="G10" s="25"/>
      <c r="H10" s="26"/>
    </row>
    <row r="11" spans="1:8" s="1" customFormat="1" ht="12.75">
      <c r="A11" s="22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/>
      <c r="B12" s="23"/>
      <c r="C12" s="24"/>
      <c r="D12" s="24"/>
      <c r="E12" s="24"/>
      <c r="F12" s="24"/>
      <c r="G12" s="25"/>
      <c r="H12" s="26"/>
    </row>
    <row r="13" spans="1:8" s="1" customFormat="1" ht="12.75">
      <c r="A13" s="116"/>
      <c r="B13" s="117"/>
      <c r="C13" s="118"/>
      <c r="D13" s="118"/>
      <c r="E13" s="118"/>
      <c r="F13" s="118"/>
      <c r="G13" s="119"/>
      <c r="H13" s="120"/>
    </row>
    <row r="14" spans="1:8" s="1" customFormat="1" ht="12.75">
      <c r="A14" s="22"/>
      <c r="B14" s="23"/>
      <c r="C14" s="24"/>
      <c r="D14" s="24"/>
      <c r="E14" s="24"/>
      <c r="F14" s="24"/>
      <c r="G14" s="25"/>
      <c r="H14" s="26"/>
    </row>
    <row r="15" spans="1:8" s="1" customFormat="1" ht="12.75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12.75">
      <c r="A16" s="22"/>
      <c r="B16" s="23"/>
      <c r="C16" s="24"/>
      <c r="D16" s="24"/>
      <c r="E16" s="24"/>
      <c r="F16" s="24"/>
      <c r="G16" s="25"/>
      <c r="H16" s="26"/>
    </row>
    <row r="17" spans="1:8" s="1" customFormat="1" ht="12.75">
      <c r="A17" s="22"/>
      <c r="B17" s="23"/>
      <c r="C17" s="24"/>
      <c r="D17" s="24"/>
      <c r="E17" s="24"/>
      <c r="F17" s="24"/>
      <c r="G17" s="25"/>
      <c r="H17" s="26"/>
    </row>
    <row r="18" spans="1:8" s="1" customFormat="1" ht="12.75">
      <c r="A18" s="22"/>
      <c r="B18" s="23"/>
      <c r="C18" s="24"/>
      <c r="D18" s="24"/>
      <c r="E18" s="24"/>
      <c r="F18" s="24"/>
      <c r="G18" s="25"/>
      <c r="H18" s="26"/>
    </row>
    <row r="19" spans="1:8" s="1" customFormat="1" ht="13.5" thickBot="1">
      <c r="A19" s="27"/>
      <c r="B19" s="28"/>
      <c r="C19" s="29"/>
      <c r="D19" s="29"/>
      <c r="E19" s="29"/>
      <c r="F19" s="29"/>
      <c r="G19" s="30"/>
      <c r="H19" s="31"/>
    </row>
    <row r="20" spans="1:8" s="1" customFormat="1" ht="30" customHeight="1" thickBot="1">
      <c r="A20" s="32" t="s">
        <v>18</v>
      </c>
      <c r="B20" s="33">
        <f>B6+B9+B10</f>
        <v>2588174</v>
      </c>
      <c r="C20" s="34">
        <f>C9</f>
        <v>0</v>
      </c>
      <c r="D20" s="35">
        <f>D5+D7</f>
        <v>2125124</v>
      </c>
      <c r="E20" s="34">
        <f>E6</f>
        <v>51064</v>
      </c>
      <c r="F20" s="35">
        <f>F8</f>
        <v>16000</v>
      </c>
      <c r="G20" s="34">
        <v>0</v>
      </c>
      <c r="H20" s="36">
        <v>0</v>
      </c>
    </row>
    <row r="21" spans="1:8" s="1" customFormat="1" ht="28.5" customHeight="1" thickBot="1">
      <c r="A21" s="32" t="s">
        <v>49</v>
      </c>
      <c r="B21" s="153">
        <f>B20+C20+D20+E20+F20+G20+H20</f>
        <v>4780362</v>
      </c>
      <c r="C21" s="154"/>
      <c r="D21" s="154"/>
      <c r="E21" s="154"/>
      <c r="F21" s="154"/>
      <c r="G21" s="154"/>
      <c r="H21" s="155"/>
    </row>
    <row r="22" spans="1:8" ht="13.5" thickBot="1">
      <c r="A22" s="14"/>
      <c r="B22" s="14"/>
      <c r="C22" s="14"/>
      <c r="D22" s="15"/>
      <c r="E22" s="37"/>
      <c r="H22" s="18"/>
    </row>
    <row r="23" spans="1:8" ht="24" customHeight="1" thickBot="1">
      <c r="A23" s="95" t="s">
        <v>9</v>
      </c>
      <c r="B23" s="156" t="s">
        <v>50</v>
      </c>
      <c r="C23" s="157"/>
      <c r="D23" s="157"/>
      <c r="E23" s="157"/>
      <c r="F23" s="157"/>
      <c r="G23" s="157"/>
      <c r="H23" s="158"/>
    </row>
    <row r="24" spans="1:8" ht="90" thickBot="1">
      <c r="A24" s="96" t="s">
        <v>10</v>
      </c>
      <c r="B24" s="19" t="s">
        <v>11</v>
      </c>
      <c r="C24" s="20" t="s">
        <v>12</v>
      </c>
      <c r="D24" s="20" t="s">
        <v>13</v>
      </c>
      <c r="E24" s="20" t="s">
        <v>14</v>
      </c>
      <c r="F24" s="20" t="s">
        <v>15</v>
      </c>
      <c r="G24" s="20" t="s">
        <v>46</v>
      </c>
      <c r="H24" s="21" t="s">
        <v>17</v>
      </c>
    </row>
    <row r="25" spans="1:8" ht="12.75">
      <c r="A25" s="3">
        <v>65</v>
      </c>
      <c r="B25" s="4"/>
      <c r="C25" s="5"/>
      <c r="D25" s="6">
        <v>119369</v>
      </c>
      <c r="E25" s="7"/>
      <c r="F25" s="7"/>
      <c r="G25" s="8"/>
      <c r="H25" s="9"/>
    </row>
    <row r="26" spans="1:8" ht="12.75">
      <c r="A26" s="22">
        <v>63</v>
      </c>
      <c r="B26" s="127">
        <v>2390000</v>
      </c>
      <c r="C26" s="24"/>
      <c r="D26" s="112"/>
      <c r="E26" s="113">
        <v>51000</v>
      </c>
      <c r="F26" s="113"/>
      <c r="G26" s="114"/>
      <c r="H26" s="115"/>
    </row>
    <row r="27" spans="1:8" ht="12.75">
      <c r="A27" s="22">
        <v>638</v>
      </c>
      <c r="B27" s="127"/>
      <c r="C27" s="24"/>
      <c r="D27" s="112">
        <v>1295000</v>
      </c>
      <c r="E27" s="113"/>
      <c r="F27" s="113"/>
      <c r="G27" s="114"/>
      <c r="H27" s="115"/>
    </row>
    <row r="28" spans="1:8" ht="12.75">
      <c r="A28" s="22">
        <v>66</v>
      </c>
      <c r="B28" s="23"/>
      <c r="C28" s="24"/>
      <c r="D28" s="24"/>
      <c r="E28" s="24"/>
      <c r="F28" s="24">
        <v>15000</v>
      </c>
      <c r="G28" s="25"/>
      <c r="H28" s="26"/>
    </row>
    <row r="29" spans="1:8" ht="12.75">
      <c r="A29" s="22">
        <v>67</v>
      </c>
      <c r="B29" s="23">
        <v>203531</v>
      </c>
      <c r="C29" s="24"/>
      <c r="D29" s="24"/>
      <c r="E29" s="24"/>
      <c r="F29" s="24"/>
      <c r="G29" s="25"/>
      <c r="H29" s="26"/>
    </row>
    <row r="30" spans="1:8" ht="12.75">
      <c r="A30" s="22">
        <v>92</v>
      </c>
      <c r="B30" s="117">
        <v>11396</v>
      </c>
      <c r="C30" s="24"/>
      <c r="D30" s="24"/>
      <c r="E30" s="24"/>
      <c r="F30" s="24"/>
      <c r="G30" s="25"/>
      <c r="H30" s="26"/>
    </row>
    <row r="31" spans="1:8" ht="12.75">
      <c r="A31" s="22"/>
      <c r="B31" s="23"/>
      <c r="C31" s="24"/>
      <c r="D31" s="24"/>
      <c r="E31" s="24"/>
      <c r="F31" s="24"/>
      <c r="G31" s="25"/>
      <c r="H31" s="26"/>
    </row>
    <row r="32" spans="1:8" ht="12.75">
      <c r="A32" s="22"/>
      <c r="B32" s="23"/>
      <c r="C32" s="24"/>
      <c r="D32" s="24"/>
      <c r="E32" s="24"/>
      <c r="F32" s="24"/>
      <c r="G32" s="25"/>
      <c r="H32" s="26"/>
    </row>
    <row r="33" spans="1:8" ht="13.5" thickBot="1">
      <c r="A33" s="22"/>
      <c r="B33" s="23"/>
      <c r="C33" s="24"/>
      <c r="D33" s="24"/>
      <c r="E33" s="24"/>
      <c r="F33" s="24"/>
      <c r="G33" s="25"/>
      <c r="H33" s="26"/>
    </row>
    <row r="34" spans="1:8" s="1" customFormat="1" ht="30" customHeight="1" thickBot="1">
      <c r="A34" s="32" t="s">
        <v>18</v>
      </c>
      <c r="B34" s="33">
        <f>B26+B29+B30</f>
        <v>2604927</v>
      </c>
      <c r="C34" s="34">
        <f>+C28</f>
        <v>0</v>
      </c>
      <c r="D34" s="35">
        <f>D25+D27</f>
        <v>1414369</v>
      </c>
      <c r="E34" s="34">
        <f>E26</f>
        <v>51000</v>
      </c>
      <c r="F34" s="35">
        <f>F28</f>
        <v>15000</v>
      </c>
      <c r="G34" s="34">
        <v>0</v>
      </c>
      <c r="H34" s="36">
        <v>0</v>
      </c>
    </row>
    <row r="35" spans="1:8" s="1" customFormat="1" ht="28.5" customHeight="1" thickBot="1">
      <c r="A35" s="32" t="s">
        <v>51</v>
      </c>
      <c r="B35" s="153">
        <f>B34+D34+E34+F34</f>
        <v>4085296</v>
      </c>
      <c r="C35" s="154"/>
      <c r="D35" s="154"/>
      <c r="E35" s="154"/>
      <c r="F35" s="154"/>
      <c r="G35" s="154"/>
      <c r="H35" s="155"/>
    </row>
    <row r="36" spans="4:5" ht="13.5" thickBot="1">
      <c r="D36" s="39"/>
      <c r="E36" s="40"/>
    </row>
    <row r="37" spans="1:8" ht="26.25" thickBot="1">
      <c r="A37" s="95" t="s">
        <v>9</v>
      </c>
      <c r="B37" s="156" t="s">
        <v>56</v>
      </c>
      <c r="C37" s="157"/>
      <c r="D37" s="157"/>
      <c r="E37" s="157"/>
      <c r="F37" s="157"/>
      <c r="G37" s="157"/>
      <c r="H37" s="158"/>
    </row>
    <row r="38" spans="1:8" ht="90" thickBot="1">
      <c r="A38" s="96" t="s">
        <v>10</v>
      </c>
      <c r="B38" s="19" t="s">
        <v>11</v>
      </c>
      <c r="C38" s="20" t="s">
        <v>12</v>
      </c>
      <c r="D38" s="20" t="s">
        <v>13</v>
      </c>
      <c r="E38" s="20" t="s">
        <v>14</v>
      </c>
      <c r="F38" s="20" t="s">
        <v>15</v>
      </c>
      <c r="G38" s="20" t="s">
        <v>46</v>
      </c>
      <c r="H38" s="21" t="s">
        <v>17</v>
      </c>
    </row>
    <row r="39" spans="1:8" ht="12.75">
      <c r="A39" s="3">
        <v>65</v>
      </c>
      <c r="B39" s="4"/>
      <c r="C39" s="5"/>
      <c r="D39" s="6">
        <v>117446</v>
      </c>
      <c r="E39" s="7"/>
      <c r="F39" s="7"/>
      <c r="G39" s="8"/>
      <c r="H39" s="9"/>
    </row>
    <row r="40" spans="1:8" ht="12.75">
      <c r="A40" s="22">
        <v>63</v>
      </c>
      <c r="B40" s="127">
        <v>2390000</v>
      </c>
      <c r="C40" s="24"/>
      <c r="D40" s="112"/>
      <c r="E40" s="113">
        <v>51000</v>
      </c>
      <c r="F40" s="113"/>
      <c r="G40" s="114"/>
      <c r="H40" s="115"/>
    </row>
    <row r="41" spans="1:8" ht="12.75">
      <c r="A41" s="22">
        <v>66</v>
      </c>
      <c r="B41" s="23"/>
      <c r="C41" s="24"/>
      <c r="D41" s="24"/>
      <c r="E41" s="24"/>
      <c r="F41" s="24">
        <v>15000</v>
      </c>
      <c r="G41" s="25"/>
      <c r="H41" s="26"/>
    </row>
    <row r="42" spans="1:8" ht="12.75">
      <c r="A42" s="22">
        <v>67</v>
      </c>
      <c r="B42" s="23">
        <v>210654</v>
      </c>
      <c r="C42" s="24"/>
      <c r="D42" s="24"/>
      <c r="E42" s="24"/>
      <c r="F42" s="24"/>
      <c r="G42" s="25"/>
      <c r="H42" s="26"/>
    </row>
    <row r="43" spans="1:8" ht="12.75">
      <c r="A43" s="22">
        <v>92</v>
      </c>
      <c r="B43" s="117">
        <v>8446</v>
      </c>
      <c r="C43" s="24"/>
      <c r="D43" s="24"/>
      <c r="E43" s="24"/>
      <c r="F43" s="24"/>
      <c r="G43" s="25"/>
      <c r="H43" s="26"/>
    </row>
    <row r="44" spans="1:8" ht="12.75">
      <c r="A44" s="22"/>
      <c r="B44" s="23"/>
      <c r="C44" s="24"/>
      <c r="D44" s="24"/>
      <c r="E44" s="24"/>
      <c r="F44" s="24"/>
      <c r="G44" s="25"/>
      <c r="H44" s="26"/>
    </row>
    <row r="45" spans="1:8" ht="13.5" customHeight="1" thickBot="1">
      <c r="A45" s="22"/>
      <c r="B45" s="23"/>
      <c r="C45" s="24"/>
      <c r="D45" s="24"/>
      <c r="E45" s="24"/>
      <c r="F45" s="24"/>
      <c r="G45" s="25"/>
      <c r="H45" s="26"/>
    </row>
    <row r="46" spans="1:8" s="1" customFormat="1" ht="30" customHeight="1" thickBot="1">
      <c r="A46" s="32" t="s">
        <v>18</v>
      </c>
      <c r="B46" s="33">
        <f>B40+B42+B43</f>
        <v>2609100</v>
      </c>
      <c r="C46" s="34">
        <f>+C41</f>
        <v>0</v>
      </c>
      <c r="D46" s="35">
        <f>D39</f>
        <v>117446</v>
      </c>
      <c r="E46" s="34">
        <f>E40</f>
        <v>51000</v>
      </c>
      <c r="F46" s="35">
        <f>+F41</f>
        <v>15000</v>
      </c>
      <c r="G46" s="34">
        <v>0</v>
      </c>
      <c r="H46" s="36">
        <v>0</v>
      </c>
    </row>
    <row r="47" spans="1:8" s="1" customFormat="1" ht="28.5" customHeight="1" thickBot="1">
      <c r="A47" s="32" t="s">
        <v>59</v>
      </c>
      <c r="B47" s="153">
        <f>B46+C46+D46+E46+F46+G46</f>
        <v>2792546</v>
      </c>
      <c r="C47" s="154"/>
      <c r="D47" s="154"/>
      <c r="E47" s="154"/>
      <c r="F47" s="154"/>
      <c r="G47" s="154"/>
      <c r="H47" s="155"/>
    </row>
    <row r="48" spans="3:5" ht="13.5" customHeight="1">
      <c r="C48" s="41"/>
      <c r="D48" s="39"/>
      <c r="E48" s="42"/>
    </row>
    <row r="49" spans="3:5" ht="13.5" customHeight="1">
      <c r="C49" s="41"/>
      <c r="D49" s="43"/>
      <c r="E49" s="44"/>
    </row>
    <row r="50" spans="4:5" ht="13.5" customHeight="1">
      <c r="D50" s="45"/>
      <c r="E50" s="46"/>
    </row>
    <row r="51" spans="4:5" ht="13.5" customHeight="1">
      <c r="D51" s="47"/>
      <c r="E51" s="48"/>
    </row>
    <row r="52" spans="4:5" ht="13.5" customHeight="1">
      <c r="D52" s="39"/>
      <c r="E52" s="40"/>
    </row>
    <row r="53" spans="3:5" ht="28.5" customHeight="1">
      <c r="C53" s="41"/>
      <c r="D53" s="39"/>
      <c r="E53" s="49"/>
    </row>
    <row r="54" spans="3:5" ht="13.5" customHeight="1">
      <c r="C54" s="41"/>
      <c r="D54" s="39"/>
      <c r="E54" s="44"/>
    </row>
    <row r="55" spans="4:5" ht="13.5" customHeight="1">
      <c r="D55" s="39"/>
      <c r="E55" s="40"/>
    </row>
    <row r="56" spans="4:5" ht="13.5" customHeight="1">
      <c r="D56" s="39"/>
      <c r="E56" s="48"/>
    </row>
    <row r="57" spans="4:5" ht="13.5" customHeight="1">
      <c r="D57" s="39"/>
      <c r="E57" s="40"/>
    </row>
    <row r="58" spans="4:5" ht="22.5" customHeight="1">
      <c r="D58" s="39"/>
      <c r="E58" s="50"/>
    </row>
    <row r="59" spans="4:5" ht="13.5" customHeight="1">
      <c r="D59" s="45"/>
      <c r="E59" s="46"/>
    </row>
    <row r="60" spans="2:5" ht="13.5" customHeight="1">
      <c r="B60" s="41"/>
      <c r="D60" s="45"/>
      <c r="E60" s="51"/>
    </row>
    <row r="61" spans="3:5" ht="13.5" customHeight="1">
      <c r="C61" s="41"/>
      <c r="D61" s="45"/>
      <c r="E61" s="52"/>
    </row>
    <row r="62" spans="3:5" ht="13.5" customHeight="1">
      <c r="C62" s="41"/>
      <c r="D62" s="47"/>
      <c r="E62" s="44"/>
    </row>
    <row r="63" spans="4:5" ht="13.5" customHeight="1">
      <c r="D63" s="39"/>
      <c r="E63" s="40"/>
    </row>
    <row r="64" spans="2:5" ht="13.5" customHeight="1">
      <c r="B64" s="41"/>
      <c r="D64" s="39"/>
      <c r="E64" s="42"/>
    </row>
    <row r="65" spans="3:5" ht="13.5" customHeight="1">
      <c r="C65" s="41"/>
      <c r="D65" s="39"/>
      <c r="E65" s="51"/>
    </row>
    <row r="66" spans="3:5" ht="13.5" customHeight="1">
      <c r="C66" s="41"/>
      <c r="D66" s="47"/>
      <c r="E66" s="44"/>
    </row>
    <row r="67" spans="4:5" ht="13.5" customHeight="1">
      <c r="D67" s="45"/>
      <c r="E67" s="40"/>
    </row>
    <row r="68" spans="3:5" ht="13.5" customHeight="1">
      <c r="C68" s="41"/>
      <c r="D68" s="45"/>
      <c r="E68" s="51"/>
    </row>
    <row r="69" spans="4:5" ht="22.5" customHeight="1">
      <c r="D69" s="47"/>
      <c r="E69" s="50"/>
    </row>
    <row r="70" spans="4:5" ht="13.5" customHeight="1">
      <c r="D70" s="39"/>
      <c r="E70" s="40"/>
    </row>
    <row r="71" spans="4:5" ht="13.5" customHeight="1">
      <c r="D71" s="47"/>
      <c r="E71" s="44"/>
    </row>
    <row r="72" spans="4:5" ht="13.5" customHeight="1">
      <c r="D72" s="39"/>
      <c r="E72" s="40"/>
    </row>
    <row r="73" spans="4:5" ht="13.5" customHeight="1">
      <c r="D73" s="39"/>
      <c r="E73" s="40"/>
    </row>
    <row r="74" spans="1:5" ht="13.5" customHeight="1">
      <c r="A74" s="41"/>
      <c r="D74" s="53"/>
      <c r="E74" s="51"/>
    </row>
    <row r="75" spans="2:5" ht="13.5" customHeight="1">
      <c r="B75" s="41"/>
      <c r="C75" s="41"/>
      <c r="D75" s="54"/>
      <c r="E75" s="51"/>
    </row>
    <row r="76" spans="2:5" ht="13.5" customHeight="1">
      <c r="B76" s="41"/>
      <c r="C76" s="41"/>
      <c r="D76" s="54"/>
      <c r="E76" s="42"/>
    </row>
    <row r="77" spans="2:5" ht="13.5" customHeight="1">
      <c r="B77" s="41"/>
      <c r="C77" s="41"/>
      <c r="D77" s="47"/>
      <c r="E77" s="48"/>
    </row>
    <row r="78" spans="4:5" ht="12.75">
      <c r="D78" s="39"/>
      <c r="E78" s="40"/>
    </row>
    <row r="79" spans="2:5" ht="12.75">
      <c r="B79" s="41"/>
      <c r="D79" s="39"/>
      <c r="E79" s="51"/>
    </row>
    <row r="80" spans="3:5" ht="12.75">
      <c r="C80" s="41"/>
      <c r="D80" s="39"/>
      <c r="E80" s="42"/>
    </row>
    <row r="81" spans="3:5" ht="12.75">
      <c r="C81" s="41"/>
      <c r="D81" s="47"/>
      <c r="E81" s="44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55"/>
      <c r="E84" s="56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47"/>
      <c r="E88" s="44"/>
    </row>
    <row r="89" spans="4:5" ht="12.75">
      <c r="D89" s="39"/>
      <c r="E89" s="40"/>
    </row>
    <row r="90" spans="4:5" ht="12.75">
      <c r="D90" s="47"/>
      <c r="E90" s="44"/>
    </row>
    <row r="91" spans="4:5" ht="12.75">
      <c r="D91" s="39"/>
      <c r="E91" s="40"/>
    </row>
    <row r="92" spans="4:5" ht="12.75">
      <c r="D92" s="39"/>
      <c r="E92" s="40"/>
    </row>
    <row r="93" spans="4:5" ht="12.75">
      <c r="D93" s="39"/>
      <c r="E93" s="40"/>
    </row>
    <row r="94" spans="4:5" ht="12.75">
      <c r="D94" s="39"/>
      <c r="E94" s="40"/>
    </row>
    <row r="95" spans="1:5" ht="28.5" customHeight="1">
      <c r="A95" s="57"/>
      <c r="B95" s="57"/>
      <c r="C95" s="57"/>
      <c r="D95" s="58"/>
      <c r="E95" s="59"/>
    </row>
    <row r="96" spans="3:5" ht="12.75">
      <c r="C96" s="41"/>
      <c r="D96" s="39"/>
      <c r="E96" s="42"/>
    </row>
    <row r="97" spans="4:5" ht="12.75">
      <c r="D97" s="60"/>
      <c r="E97" s="61"/>
    </row>
    <row r="98" spans="4:5" ht="12.75">
      <c r="D98" s="39"/>
      <c r="E98" s="40"/>
    </row>
    <row r="99" spans="4:5" ht="12.75">
      <c r="D99" s="55"/>
      <c r="E99" s="56"/>
    </row>
    <row r="100" spans="4:5" ht="12.75">
      <c r="D100" s="55"/>
      <c r="E100" s="56"/>
    </row>
    <row r="101" spans="4:5" ht="12.75">
      <c r="D101" s="39"/>
      <c r="E101" s="40"/>
    </row>
    <row r="102" spans="4:5" ht="12.75">
      <c r="D102" s="47"/>
      <c r="E102" s="44"/>
    </row>
    <row r="103" spans="4:5" ht="12.75">
      <c r="D103" s="39"/>
      <c r="E103" s="40"/>
    </row>
    <row r="104" spans="4:5" ht="12.75">
      <c r="D104" s="39"/>
      <c r="E104" s="40"/>
    </row>
    <row r="105" spans="4:5" ht="12.75">
      <c r="D105" s="47"/>
      <c r="E105" s="44"/>
    </row>
    <row r="106" spans="4:5" ht="12.75">
      <c r="D106" s="39"/>
      <c r="E106" s="40"/>
    </row>
    <row r="107" spans="4:5" ht="12.75">
      <c r="D107" s="55"/>
      <c r="E107" s="56"/>
    </row>
    <row r="108" spans="4:5" ht="12.75">
      <c r="D108" s="47"/>
      <c r="E108" s="61"/>
    </row>
    <row r="109" spans="4:5" ht="12.75">
      <c r="D109" s="45"/>
      <c r="E109" s="56"/>
    </row>
    <row r="110" spans="4:5" ht="12.75">
      <c r="D110" s="47"/>
      <c r="E110" s="44"/>
    </row>
    <row r="111" spans="4:5" ht="12.75">
      <c r="D111" s="39"/>
      <c r="E111" s="40"/>
    </row>
    <row r="112" spans="3:5" ht="12.75">
      <c r="C112" s="41"/>
      <c r="D112" s="39"/>
      <c r="E112" s="42"/>
    </row>
    <row r="113" spans="4:5" ht="12.75">
      <c r="D113" s="45"/>
      <c r="E113" s="44"/>
    </row>
    <row r="114" spans="4:5" ht="12.75">
      <c r="D114" s="45"/>
      <c r="E114" s="56"/>
    </row>
    <row r="115" spans="3:5" ht="12.75">
      <c r="C115" s="41"/>
      <c r="D115" s="45"/>
      <c r="E115" s="62"/>
    </row>
    <row r="116" spans="3:5" ht="12.75">
      <c r="C116" s="41"/>
      <c r="D116" s="47"/>
      <c r="E116" s="48"/>
    </row>
    <row r="117" spans="4:5" ht="12.75">
      <c r="D117" s="39"/>
      <c r="E117" s="40"/>
    </row>
    <row r="118" spans="4:5" ht="12.75">
      <c r="D118" s="60"/>
      <c r="E118" s="63"/>
    </row>
    <row r="119" spans="4:5" ht="11.25" customHeight="1">
      <c r="D119" s="55"/>
      <c r="E119" s="56"/>
    </row>
    <row r="120" spans="2:5" ht="24" customHeight="1">
      <c r="B120" s="41"/>
      <c r="D120" s="55"/>
      <c r="E120" s="64"/>
    </row>
    <row r="121" spans="3:5" ht="15" customHeight="1">
      <c r="C121" s="41"/>
      <c r="D121" s="55"/>
      <c r="E121" s="64"/>
    </row>
    <row r="122" spans="4:5" ht="11.25" customHeight="1">
      <c r="D122" s="60"/>
      <c r="E122" s="61"/>
    </row>
    <row r="123" spans="4:5" ht="12.75">
      <c r="D123" s="55"/>
      <c r="E123" s="56"/>
    </row>
    <row r="124" spans="2:5" ht="13.5" customHeight="1">
      <c r="B124" s="41"/>
      <c r="D124" s="55"/>
      <c r="E124" s="65"/>
    </row>
    <row r="125" spans="3:5" ht="12.75" customHeight="1">
      <c r="C125" s="41"/>
      <c r="D125" s="55"/>
      <c r="E125" s="42"/>
    </row>
    <row r="126" spans="3:5" ht="12.75" customHeight="1">
      <c r="C126" s="41"/>
      <c r="D126" s="47"/>
      <c r="E126" s="48"/>
    </row>
    <row r="127" spans="4:5" ht="12.75">
      <c r="D127" s="39"/>
      <c r="E127" s="40"/>
    </row>
    <row r="128" spans="3:5" ht="12.75">
      <c r="C128" s="41"/>
      <c r="D128" s="39"/>
      <c r="E128" s="62"/>
    </row>
    <row r="129" spans="4:5" ht="12.75">
      <c r="D129" s="60"/>
      <c r="E129" s="61"/>
    </row>
    <row r="130" spans="4:5" ht="12.75">
      <c r="D130" s="55"/>
      <c r="E130" s="56"/>
    </row>
    <row r="131" spans="4:5" ht="12.75">
      <c r="D131" s="39"/>
      <c r="E131" s="40"/>
    </row>
    <row r="132" spans="1:5" ht="19.5" customHeight="1">
      <c r="A132" s="66"/>
      <c r="B132" s="14"/>
      <c r="C132" s="14"/>
      <c r="D132" s="14"/>
      <c r="E132" s="51"/>
    </row>
    <row r="133" spans="1:5" ht="15" customHeight="1">
      <c r="A133" s="41"/>
      <c r="D133" s="53"/>
      <c r="E133" s="51"/>
    </row>
    <row r="134" spans="1:5" ht="12.75">
      <c r="A134" s="41"/>
      <c r="B134" s="41"/>
      <c r="D134" s="53"/>
      <c r="E134" s="42"/>
    </row>
    <row r="135" spans="3:5" ht="12.75">
      <c r="C135" s="41"/>
      <c r="D135" s="39"/>
      <c r="E135" s="51"/>
    </row>
    <row r="136" spans="4:5" ht="12.75">
      <c r="D136" s="43"/>
      <c r="E136" s="44"/>
    </row>
    <row r="137" spans="2:5" ht="12.75">
      <c r="B137" s="41"/>
      <c r="D137" s="39"/>
      <c r="E137" s="42"/>
    </row>
    <row r="138" spans="3:5" ht="12.75">
      <c r="C138" s="41"/>
      <c r="D138" s="39"/>
      <c r="E138" s="42"/>
    </row>
    <row r="139" spans="4:5" ht="12.75">
      <c r="D139" s="47"/>
      <c r="E139" s="48"/>
    </row>
    <row r="140" spans="3:5" ht="22.5" customHeight="1">
      <c r="C140" s="41"/>
      <c r="D140" s="39"/>
      <c r="E140" s="49"/>
    </row>
    <row r="141" spans="4:5" ht="12.75">
      <c r="D141" s="39"/>
      <c r="E141" s="48"/>
    </row>
    <row r="142" spans="2:5" ht="12.75">
      <c r="B142" s="41"/>
      <c r="D142" s="45"/>
      <c r="E142" s="51"/>
    </row>
    <row r="143" spans="3:5" ht="12.75">
      <c r="C143" s="41"/>
      <c r="D143" s="45"/>
      <c r="E143" s="52"/>
    </row>
    <row r="144" spans="4:5" ht="12.75">
      <c r="D144" s="47"/>
      <c r="E144" s="44"/>
    </row>
    <row r="145" spans="1:5" ht="13.5" customHeight="1">
      <c r="A145" s="41"/>
      <c r="D145" s="53"/>
      <c r="E145" s="51"/>
    </row>
    <row r="146" spans="2:5" ht="13.5" customHeight="1">
      <c r="B146" s="41"/>
      <c r="D146" s="39"/>
      <c r="E146" s="51"/>
    </row>
    <row r="147" spans="3:5" ht="13.5" customHeight="1">
      <c r="C147" s="41"/>
      <c r="D147" s="39"/>
      <c r="E147" s="42"/>
    </row>
    <row r="148" spans="3:5" ht="12.75">
      <c r="C148" s="41"/>
      <c r="D148" s="47"/>
      <c r="E148" s="44"/>
    </row>
    <row r="149" spans="3:5" ht="12.75">
      <c r="C149" s="41"/>
      <c r="D149" s="39"/>
      <c r="E149" s="42"/>
    </row>
    <row r="150" spans="4:5" ht="12.75">
      <c r="D150" s="60"/>
      <c r="E150" s="61"/>
    </row>
    <row r="151" spans="3:5" ht="12.75">
      <c r="C151" s="41"/>
      <c r="D151" s="45"/>
      <c r="E151" s="62"/>
    </row>
    <row r="152" spans="3:5" ht="12.75">
      <c r="C152" s="41"/>
      <c r="D152" s="47"/>
      <c r="E152" s="48"/>
    </row>
    <row r="153" spans="4:5" ht="12.75">
      <c r="D153" s="60"/>
      <c r="E153" s="67"/>
    </row>
    <row r="154" spans="2:5" ht="12.75">
      <c r="B154" s="41"/>
      <c r="D154" s="55"/>
      <c r="E154" s="65"/>
    </row>
    <row r="155" spans="3:5" ht="12.75">
      <c r="C155" s="41"/>
      <c r="D155" s="55"/>
      <c r="E155" s="42"/>
    </row>
    <row r="156" spans="3:5" ht="12.75">
      <c r="C156" s="41"/>
      <c r="D156" s="47"/>
      <c r="E156" s="48"/>
    </row>
    <row r="157" spans="3:5" ht="12.75">
      <c r="C157" s="41"/>
      <c r="D157" s="47"/>
      <c r="E157" s="48"/>
    </row>
    <row r="158" spans="4:5" ht="12.75">
      <c r="D158" s="39"/>
      <c r="E158" s="40"/>
    </row>
    <row r="159" spans="1:5" s="68" customFormat="1" ht="18" customHeight="1">
      <c r="A159" s="159"/>
      <c r="B159" s="160"/>
      <c r="C159" s="160"/>
      <c r="D159" s="160"/>
      <c r="E159" s="160"/>
    </row>
    <row r="160" spans="1:5" ht="28.5" customHeight="1">
      <c r="A160" s="57"/>
      <c r="B160" s="57"/>
      <c r="C160" s="57"/>
      <c r="D160" s="58"/>
      <c r="E160" s="59"/>
    </row>
    <row r="162" spans="1:5" ht="15.75">
      <c r="A162" s="70"/>
      <c r="B162" s="41"/>
      <c r="C162" s="41"/>
      <c r="D162" s="71"/>
      <c r="E162" s="13"/>
    </row>
    <row r="163" spans="1:5" ht="12.75">
      <c r="A163" s="41"/>
      <c r="B163" s="41"/>
      <c r="C163" s="41"/>
      <c r="D163" s="71"/>
      <c r="E163" s="13"/>
    </row>
    <row r="164" spans="1:5" ht="17.25" customHeight="1">
      <c r="A164" s="41"/>
      <c r="B164" s="41"/>
      <c r="C164" s="41"/>
      <c r="D164" s="71"/>
      <c r="E164" s="13"/>
    </row>
    <row r="165" spans="1:5" ht="13.5" customHeight="1">
      <c r="A165" s="41"/>
      <c r="B165" s="41"/>
      <c r="C165" s="41"/>
      <c r="D165" s="71"/>
      <c r="E165" s="13"/>
    </row>
    <row r="166" spans="1:5" ht="12.75">
      <c r="A166" s="41"/>
      <c r="B166" s="41"/>
      <c r="C166" s="41"/>
      <c r="D166" s="71"/>
      <c r="E166" s="13"/>
    </row>
    <row r="167" spans="1:3" ht="12.75">
      <c r="A167" s="41"/>
      <c r="B167" s="41"/>
      <c r="C167" s="41"/>
    </row>
    <row r="168" spans="1:5" ht="12.75">
      <c r="A168" s="41"/>
      <c r="B168" s="41"/>
      <c r="C168" s="41"/>
      <c r="D168" s="71"/>
      <c r="E168" s="13"/>
    </row>
    <row r="169" spans="1:5" ht="12.75">
      <c r="A169" s="41"/>
      <c r="B169" s="41"/>
      <c r="C169" s="41"/>
      <c r="D169" s="71"/>
      <c r="E169" s="72"/>
    </row>
    <row r="170" spans="1:5" ht="12.75">
      <c r="A170" s="41"/>
      <c r="B170" s="41"/>
      <c r="C170" s="41"/>
      <c r="D170" s="71"/>
      <c r="E170" s="13"/>
    </row>
    <row r="171" spans="1:5" ht="22.5" customHeight="1">
      <c r="A171" s="41"/>
      <c r="B171" s="41"/>
      <c r="C171" s="41"/>
      <c r="D171" s="71"/>
      <c r="E171" s="49"/>
    </row>
    <row r="172" spans="4:5" ht="22.5" customHeight="1">
      <c r="D172" s="47"/>
      <c r="E172" s="50"/>
    </row>
  </sheetData>
  <sheetProtection/>
  <mergeCells count="8">
    <mergeCell ref="A1:H1"/>
    <mergeCell ref="B21:H21"/>
    <mergeCell ref="B23:H23"/>
    <mergeCell ref="B35:H35"/>
    <mergeCell ref="B37:H37"/>
    <mergeCell ref="A159:E159"/>
    <mergeCell ref="B3:H3"/>
    <mergeCell ref="B47:H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1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7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6.57421875" style="88" customWidth="1"/>
    <col min="2" max="2" width="30.57421875" style="91" customWidth="1"/>
    <col min="3" max="4" width="14.28125" style="2" customWidth="1"/>
    <col min="5" max="5" width="7.57421875" style="2" customWidth="1"/>
    <col min="6" max="6" width="15.00390625" style="2" customWidth="1"/>
    <col min="7" max="7" width="12.28125" style="2" customWidth="1"/>
    <col min="8" max="8" width="12.7109375" style="2" customWidth="1"/>
    <col min="9" max="9" width="10.7109375" style="2" customWidth="1"/>
    <col min="10" max="10" width="7.57421875" style="2" customWidth="1"/>
    <col min="11" max="11" width="15.57421875" style="2" bestFit="1" customWidth="1"/>
    <col min="12" max="12" width="14.57421875" style="2" bestFit="1" customWidth="1"/>
    <col min="13" max="16384" width="11.421875" style="10" customWidth="1"/>
  </cols>
  <sheetData>
    <row r="1" spans="1:12" ht="24" customHeight="1">
      <c r="A1" s="161" t="s">
        <v>19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13" customFormat="1" ht="78.75">
      <c r="A2" s="11" t="s">
        <v>20</v>
      </c>
      <c r="B2" s="11" t="s">
        <v>21</v>
      </c>
      <c r="C2" s="12" t="s">
        <v>57</v>
      </c>
      <c r="D2" s="92" t="s">
        <v>11</v>
      </c>
      <c r="E2" s="92" t="s">
        <v>12</v>
      </c>
      <c r="F2" s="92" t="s">
        <v>13</v>
      </c>
      <c r="G2" s="92" t="s">
        <v>14</v>
      </c>
      <c r="H2" s="92" t="s">
        <v>22</v>
      </c>
      <c r="I2" s="92" t="s">
        <v>16</v>
      </c>
      <c r="J2" s="92" t="s">
        <v>17</v>
      </c>
      <c r="K2" s="12" t="s">
        <v>52</v>
      </c>
      <c r="L2" s="12" t="s">
        <v>58</v>
      </c>
    </row>
    <row r="3" spans="1:12" ht="12.75">
      <c r="A3" s="87"/>
      <c r="B3" s="16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13" customFormat="1" ht="12.75">
      <c r="A4" s="87"/>
      <c r="B4" s="89" t="s">
        <v>39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12.75">
      <c r="A5" s="87"/>
      <c r="B5" s="16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s="13" customFormat="1" ht="12.75">
      <c r="A6" s="87"/>
      <c r="B6" s="90" t="s">
        <v>43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s="13" customFormat="1" ht="12.75" customHeight="1">
      <c r="A7" s="98" t="s">
        <v>42</v>
      </c>
      <c r="B7" s="90" t="s">
        <v>44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s="13" customFormat="1" ht="12.75" customHeight="1">
      <c r="A8" s="98" t="s">
        <v>65</v>
      </c>
      <c r="B8" s="90" t="s">
        <v>66</v>
      </c>
      <c r="C8" s="126">
        <f aca="true" t="shared" si="0" ref="C8:L8">C9+C24</f>
        <v>4783362</v>
      </c>
      <c r="D8" s="126">
        <f t="shared" si="0"/>
        <v>2591174</v>
      </c>
      <c r="E8" s="126">
        <f t="shared" si="0"/>
        <v>0</v>
      </c>
      <c r="F8" s="126">
        <f t="shared" si="0"/>
        <v>125124</v>
      </c>
      <c r="G8" s="126">
        <f t="shared" si="0"/>
        <v>51064</v>
      </c>
      <c r="H8" s="126">
        <f t="shared" si="0"/>
        <v>16000</v>
      </c>
      <c r="I8" s="126">
        <f t="shared" si="0"/>
        <v>0</v>
      </c>
      <c r="J8" s="126">
        <f t="shared" si="0"/>
        <v>0</v>
      </c>
      <c r="K8" s="126">
        <f t="shared" si="0"/>
        <v>4085296</v>
      </c>
      <c r="L8" s="126">
        <f t="shared" si="0"/>
        <v>2792546</v>
      </c>
    </row>
    <row r="9" spans="1:12" s="13" customFormat="1" ht="12.75">
      <c r="A9" s="87">
        <v>3</v>
      </c>
      <c r="B9" s="90" t="s">
        <v>23</v>
      </c>
      <c r="C9" s="126">
        <f aca="true" t="shared" si="1" ref="C9:L9">C11+C16+C22</f>
        <v>2767362</v>
      </c>
      <c r="D9" s="126">
        <f t="shared" si="1"/>
        <v>2581174</v>
      </c>
      <c r="E9" s="126">
        <f t="shared" si="1"/>
        <v>0</v>
      </c>
      <c r="F9" s="126">
        <f t="shared" si="1"/>
        <v>125124</v>
      </c>
      <c r="G9" s="126">
        <f t="shared" si="1"/>
        <v>51064</v>
      </c>
      <c r="H9" s="126">
        <f t="shared" si="1"/>
        <v>10000</v>
      </c>
      <c r="I9" s="126">
        <f t="shared" si="1"/>
        <v>0</v>
      </c>
      <c r="J9" s="126">
        <f t="shared" si="1"/>
        <v>0</v>
      </c>
      <c r="K9" s="126">
        <f t="shared" si="1"/>
        <v>2772296</v>
      </c>
      <c r="L9" s="126">
        <f t="shared" si="1"/>
        <v>2772546</v>
      </c>
    </row>
    <row r="10" spans="1:12" s="13" customFormat="1" ht="12.75">
      <c r="A10" s="87"/>
      <c r="B10" s="90"/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1:12" s="13" customFormat="1" ht="12.75">
      <c r="A11" s="87">
        <v>31</v>
      </c>
      <c r="B11" s="90" t="s">
        <v>24</v>
      </c>
      <c r="C11" s="126">
        <f aca="true" t="shared" si="2" ref="C11:J11">C12+C13+C14</f>
        <v>2355452</v>
      </c>
      <c r="D11" s="126">
        <f t="shared" si="2"/>
        <v>2277324</v>
      </c>
      <c r="E11" s="126">
        <f t="shared" si="2"/>
        <v>0</v>
      </c>
      <c r="F11" s="126">
        <f t="shared" si="2"/>
        <v>39064</v>
      </c>
      <c r="G11" s="126">
        <f t="shared" si="2"/>
        <v>39064</v>
      </c>
      <c r="H11" s="126">
        <f t="shared" si="2"/>
        <v>0</v>
      </c>
      <c r="I11" s="126">
        <f t="shared" si="2"/>
        <v>0</v>
      </c>
      <c r="J11" s="126">
        <f t="shared" si="2"/>
        <v>0</v>
      </c>
      <c r="K11" s="126">
        <v>2480396</v>
      </c>
      <c r="L11" s="126">
        <v>2478446</v>
      </c>
    </row>
    <row r="12" spans="1:12" ht="12.75">
      <c r="A12" s="86">
        <v>311</v>
      </c>
      <c r="B12" s="16" t="s">
        <v>25</v>
      </c>
      <c r="C12" s="125">
        <f>D12+E12+F12+G12+H12+I12+J12</f>
        <v>1851550</v>
      </c>
      <c r="D12" s="125">
        <v>1786654</v>
      </c>
      <c r="E12" s="125">
        <v>0</v>
      </c>
      <c r="F12" s="125">
        <v>32448</v>
      </c>
      <c r="G12" s="125">
        <v>32448</v>
      </c>
      <c r="H12" s="125">
        <v>0</v>
      </c>
      <c r="I12" s="125">
        <v>0</v>
      </c>
      <c r="J12" s="125">
        <v>0</v>
      </c>
      <c r="K12" s="125"/>
      <c r="L12" s="125"/>
    </row>
    <row r="13" spans="1:13" ht="12.75">
      <c r="A13" s="86">
        <v>312</v>
      </c>
      <c r="B13" s="16" t="s">
        <v>26</v>
      </c>
      <c r="C13" s="125">
        <f>D13+E13+F13+G13+H13+I13+J13</f>
        <v>142798</v>
      </c>
      <c r="D13" s="125">
        <v>140670</v>
      </c>
      <c r="E13" s="125">
        <v>0</v>
      </c>
      <c r="F13" s="125">
        <v>1064</v>
      </c>
      <c r="G13" s="125">
        <v>1064</v>
      </c>
      <c r="H13" s="125">
        <v>0</v>
      </c>
      <c r="I13" s="125">
        <v>0</v>
      </c>
      <c r="J13" s="125">
        <v>0</v>
      </c>
      <c r="K13" s="126"/>
      <c r="L13" s="126"/>
      <c r="M13" s="13"/>
    </row>
    <row r="14" spans="1:12" ht="12.75">
      <c r="A14" s="86">
        <v>313</v>
      </c>
      <c r="B14" s="16" t="s">
        <v>27</v>
      </c>
      <c r="C14" s="125">
        <f>D14+E14+F14+G14+H14+I14+J14</f>
        <v>361104</v>
      </c>
      <c r="D14" s="125">
        <v>350000</v>
      </c>
      <c r="E14" s="125">
        <v>0</v>
      </c>
      <c r="F14" s="125">
        <v>5552</v>
      </c>
      <c r="G14" s="125">
        <v>5552</v>
      </c>
      <c r="H14" s="125">
        <v>0</v>
      </c>
      <c r="I14" s="125">
        <v>0</v>
      </c>
      <c r="J14" s="125">
        <v>0</v>
      </c>
      <c r="K14" s="125"/>
      <c r="L14" s="125"/>
    </row>
    <row r="15" spans="1:12" ht="12.75">
      <c r="A15" s="86"/>
      <c r="B15" s="16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2" s="13" customFormat="1" ht="12.75">
      <c r="A16" s="87">
        <v>32</v>
      </c>
      <c r="B16" s="90" t="s">
        <v>28</v>
      </c>
      <c r="C16" s="126">
        <f aca="true" t="shared" si="3" ref="C16:J16">C17+C18+C19+C20</f>
        <v>410210</v>
      </c>
      <c r="D16" s="126">
        <f t="shared" si="3"/>
        <v>302150</v>
      </c>
      <c r="E16" s="126">
        <f t="shared" si="3"/>
        <v>0</v>
      </c>
      <c r="F16" s="126">
        <f t="shared" si="3"/>
        <v>86060</v>
      </c>
      <c r="G16" s="126">
        <f t="shared" si="3"/>
        <v>12000</v>
      </c>
      <c r="H16" s="126">
        <f t="shared" si="3"/>
        <v>10000</v>
      </c>
      <c r="I16" s="126">
        <f t="shared" si="3"/>
        <v>0</v>
      </c>
      <c r="J16" s="126">
        <f t="shared" si="3"/>
        <v>0</v>
      </c>
      <c r="K16" s="126">
        <v>290000</v>
      </c>
      <c r="L16" s="126">
        <v>292000</v>
      </c>
    </row>
    <row r="17" spans="1:12" ht="12.75">
      <c r="A17" s="86">
        <v>321</v>
      </c>
      <c r="B17" s="16" t="s">
        <v>29</v>
      </c>
      <c r="C17" s="125">
        <f>D17+E17+F17+G17+H17+I17+J17</f>
        <v>140000</v>
      </c>
      <c r="D17" s="125">
        <v>139000</v>
      </c>
      <c r="E17" s="125">
        <v>0</v>
      </c>
      <c r="F17" s="125">
        <v>0</v>
      </c>
      <c r="G17" s="125">
        <v>1000</v>
      </c>
      <c r="H17" s="125">
        <v>0</v>
      </c>
      <c r="I17" s="125">
        <v>0</v>
      </c>
      <c r="J17" s="125">
        <v>0</v>
      </c>
      <c r="K17" s="126"/>
      <c r="L17" s="126"/>
    </row>
    <row r="18" spans="1:12" ht="12.75">
      <c r="A18" s="86">
        <v>322</v>
      </c>
      <c r="B18" s="16" t="s">
        <v>30</v>
      </c>
      <c r="C18" s="125">
        <f>D18+E18+F18+G18+H18+I18+J18</f>
        <v>194600</v>
      </c>
      <c r="D18" s="125">
        <v>99000</v>
      </c>
      <c r="E18" s="125">
        <v>0</v>
      </c>
      <c r="F18" s="125">
        <v>83600</v>
      </c>
      <c r="G18" s="125">
        <v>2000</v>
      </c>
      <c r="H18" s="125">
        <v>10000</v>
      </c>
      <c r="I18" s="125">
        <v>0</v>
      </c>
      <c r="J18" s="125">
        <v>0</v>
      </c>
      <c r="K18" s="126"/>
      <c r="L18" s="126"/>
    </row>
    <row r="19" spans="1:16" ht="12.75">
      <c r="A19" s="86">
        <v>323</v>
      </c>
      <c r="B19" s="16" t="s">
        <v>31</v>
      </c>
      <c r="C19" s="125">
        <f>D19+E19+F19+G19+H19+I19+J19</f>
        <v>50350</v>
      </c>
      <c r="D19" s="125">
        <v>50350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/>
      <c r="L19" s="126"/>
      <c r="M19" s="13"/>
      <c r="N19" s="13"/>
      <c r="O19" s="13"/>
      <c r="P19" s="13"/>
    </row>
    <row r="20" spans="1:12" ht="25.5">
      <c r="A20" s="86">
        <v>329</v>
      </c>
      <c r="B20" s="16" t="s">
        <v>32</v>
      </c>
      <c r="C20" s="125">
        <f>D20+E20+F20+G20+H20+I20+J20</f>
        <v>25260</v>
      </c>
      <c r="D20" s="125">
        <v>13800</v>
      </c>
      <c r="E20" s="125">
        <v>0</v>
      </c>
      <c r="F20" s="125">
        <v>2460</v>
      </c>
      <c r="G20" s="125">
        <v>9000</v>
      </c>
      <c r="H20" s="125">
        <v>0</v>
      </c>
      <c r="I20" s="125">
        <v>0</v>
      </c>
      <c r="J20" s="125">
        <v>0</v>
      </c>
      <c r="K20" s="125"/>
      <c r="L20" s="126"/>
    </row>
    <row r="21" spans="1:13" ht="12.75">
      <c r="A21" s="86"/>
      <c r="B21" s="16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3"/>
    </row>
    <row r="22" spans="1:14" s="13" customFormat="1" ht="12.75">
      <c r="A22" s="87">
        <v>34</v>
      </c>
      <c r="B22" s="90" t="s">
        <v>33</v>
      </c>
      <c r="C22" s="126">
        <v>1700</v>
      </c>
      <c r="D22" s="126">
        <v>1700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1900</v>
      </c>
      <c r="L22" s="126">
        <v>2100</v>
      </c>
      <c r="N22" s="10"/>
    </row>
    <row r="23" spans="1:12" ht="12.75">
      <c r="A23" s="86"/>
      <c r="B23" s="16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2" s="13" customFormat="1" ht="25.5">
      <c r="A24" s="87">
        <v>4</v>
      </c>
      <c r="B24" s="90" t="s">
        <v>35</v>
      </c>
      <c r="C24" s="126">
        <f>C25+C29</f>
        <v>2016000</v>
      </c>
      <c r="D24" s="126">
        <f aca="true" t="shared" si="4" ref="D24:J24">D25</f>
        <v>10000</v>
      </c>
      <c r="E24" s="126">
        <f t="shared" si="4"/>
        <v>0</v>
      </c>
      <c r="F24" s="126">
        <f t="shared" si="4"/>
        <v>0</v>
      </c>
      <c r="G24" s="126">
        <f t="shared" si="4"/>
        <v>0</v>
      </c>
      <c r="H24" s="126">
        <f t="shared" si="4"/>
        <v>6000</v>
      </c>
      <c r="I24" s="126">
        <f t="shared" si="4"/>
        <v>0</v>
      </c>
      <c r="J24" s="126">
        <f t="shared" si="4"/>
        <v>0</v>
      </c>
      <c r="K24" s="126">
        <f>K25+K29</f>
        <v>1313000</v>
      </c>
      <c r="L24" s="126">
        <v>20000</v>
      </c>
    </row>
    <row r="25" spans="1:12" s="13" customFormat="1" ht="38.25">
      <c r="A25" s="87">
        <v>42</v>
      </c>
      <c r="B25" s="90" t="s">
        <v>36</v>
      </c>
      <c r="C25" s="126">
        <f>C26+C27</f>
        <v>16000</v>
      </c>
      <c r="D25" s="126">
        <f>D26+D27</f>
        <v>10000</v>
      </c>
      <c r="E25" s="126">
        <f>E26+E27</f>
        <v>0</v>
      </c>
      <c r="F25" s="126">
        <f>F26+F27</f>
        <v>0</v>
      </c>
      <c r="G25" s="126">
        <v>0</v>
      </c>
      <c r="H25" s="126">
        <f>H26+H27</f>
        <v>6000</v>
      </c>
      <c r="I25" s="126">
        <f>I26+I27</f>
        <v>0</v>
      </c>
      <c r="J25" s="126">
        <f>J26+J27</f>
        <v>0</v>
      </c>
      <c r="K25" s="126">
        <v>18000</v>
      </c>
      <c r="L25" s="126">
        <v>20000</v>
      </c>
    </row>
    <row r="26" spans="1:15" ht="12.75" customHeight="1">
      <c r="A26" s="86">
        <v>422</v>
      </c>
      <c r="B26" s="16" t="s">
        <v>34</v>
      </c>
      <c r="C26" s="125">
        <f>D26+E26+F26+G26+H26+I26+J26</f>
        <v>13000</v>
      </c>
      <c r="D26" s="125">
        <v>9000</v>
      </c>
      <c r="E26" s="125">
        <v>0</v>
      </c>
      <c r="F26" s="125">
        <v>0</v>
      </c>
      <c r="G26" s="125">
        <v>0</v>
      </c>
      <c r="H26" s="125">
        <v>4000</v>
      </c>
      <c r="I26" s="125">
        <v>0</v>
      </c>
      <c r="J26" s="125">
        <v>0</v>
      </c>
      <c r="K26" s="126"/>
      <c r="L26" s="126"/>
      <c r="M26" s="13"/>
      <c r="N26" s="13"/>
      <c r="O26" s="13"/>
    </row>
    <row r="27" spans="1:16" ht="25.5">
      <c r="A27" s="86">
        <v>424</v>
      </c>
      <c r="B27" s="16" t="s">
        <v>37</v>
      </c>
      <c r="C27" s="125">
        <f>D27+E27+F27+G27+H27+J27</f>
        <v>3000</v>
      </c>
      <c r="D27" s="125">
        <v>1000</v>
      </c>
      <c r="E27" s="125">
        <v>0</v>
      </c>
      <c r="F27" s="125">
        <v>0</v>
      </c>
      <c r="G27" s="125">
        <v>0</v>
      </c>
      <c r="H27" s="125">
        <v>2000</v>
      </c>
      <c r="I27" s="125">
        <v>0</v>
      </c>
      <c r="J27" s="125">
        <v>0</v>
      </c>
      <c r="K27" s="126"/>
      <c r="L27" s="126"/>
      <c r="M27" s="13"/>
      <c r="N27" s="13"/>
      <c r="O27" s="13"/>
      <c r="P27" s="13"/>
    </row>
    <row r="28" spans="1:16" ht="12.75">
      <c r="A28" s="86"/>
      <c r="B28" s="16"/>
      <c r="C28" s="125"/>
      <c r="D28" s="125"/>
      <c r="E28" s="125"/>
      <c r="F28" s="125"/>
      <c r="G28" s="125"/>
      <c r="H28" s="125"/>
      <c r="I28" s="125"/>
      <c r="J28" s="125"/>
      <c r="K28" s="126"/>
      <c r="L28" s="126"/>
      <c r="M28" s="13"/>
      <c r="N28" s="13"/>
      <c r="O28" s="13"/>
      <c r="P28" s="13"/>
    </row>
    <row r="29" spans="1:16" ht="25.5">
      <c r="A29" s="87">
        <v>45</v>
      </c>
      <c r="B29" s="90" t="s">
        <v>67</v>
      </c>
      <c r="C29" s="126">
        <f aca="true" t="shared" si="5" ref="C29:J29">C30</f>
        <v>2000000</v>
      </c>
      <c r="D29" s="126">
        <f t="shared" si="5"/>
        <v>0</v>
      </c>
      <c r="E29" s="126">
        <f t="shared" si="5"/>
        <v>0</v>
      </c>
      <c r="F29" s="126">
        <f t="shared" si="5"/>
        <v>2000000</v>
      </c>
      <c r="G29" s="126">
        <f t="shared" si="5"/>
        <v>0</v>
      </c>
      <c r="H29" s="126">
        <f t="shared" si="5"/>
        <v>0</v>
      </c>
      <c r="I29" s="126">
        <f t="shared" si="5"/>
        <v>0</v>
      </c>
      <c r="J29" s="126">
        <f t="shared" si="5"/>
        <v>0</v>
      </c>
      <c r="K29" s="126">
        <v>1295000</v>
      </c>
      <c r="L29" s="126"/>
      <c r="M29" s="13"/>
      <c r="N29" s="13"/>
      <c r="O29" s="13"/>
      <c r="P29" s="13"/>
    </row>
    <row r="30" spans="1:12" ht="25.5">
      <c r="A30" s="87">
        <v>451</v>
      </c>
      <c r="B30" s="16" t="s">
        <v>67</v>
      </c>
      <c r="C30" s="125">
        <f>D30+E30+F30+G30+H30+I30+J30</f>
        <v>2000000</v>
      </c>
      <c r="D30" s="125">
        <v>0</v>
      </c>
      <c r="E30" s="125">
        <v>0</v>
      </c>
      <c r="F30" s="125">
        <v>2000000</v>
      </c>
      <c r="G30" s="125">
        <v>0</v>
      </c>
      <c r="H30" s="125">
        <v>0</v>
      </c>
      <c r="I30" s="125">
        <v>0</v>
      </c>
      <c r="J30" s="125">
        <v>0</v>
      </c>
      <c r="K30" s="125"/>
      <c r="L30" s="125"/>
    </row>
    <row r="31" spans="1:12" ht="12.75">
      <c r="A31" s="87"/>
      <c r="B31" s="16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2" ht="12.75">
      <c r="A32" s="87"/>
      <c r="B32" s="16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1:12" ht="12.75">
      <c r="A33" s="87"/>
      <c r="B33" s="16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1:12" ht="12.75">
      <c r="A34" s="87"/>
      <c r="B34" s="16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1:12" ht="12.75">
      <c r="A35" s="87"/>
      <c r="B35" s="16" t="s">
        <v>47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1:12" ht="12.75">
      <c r="A36" s="87"/>
      <c r="B36" s="16"/>
      <c r="C36" s="125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1:12" ht="12.75">
      <c r="A37" s="87"/>
      <c r="B37" s="16"/>
      <c r="C37" s="125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1:12" ht="12.75">
      <c r="A38" s="87"/>
      <c r="B38" s="16"/>
      <c r="C38" s="125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1:12" ht="12.75">
      <c r="A39" s="87"/>
      <c r="B39" s="16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1:12" ht="12.75">
      <c r="A40" s="87"/>
      <c r="B40" s="16"/>
      <c r="C40" s="125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1:12" ht="12.75">
      <c r="A41" s="87"/>
      <c r="B41" s="16"/>
      <c r="C41" s="125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1:12" ht="12.75">
      <c r="A42" s="87"/>
      <c r="B42" s="16"/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1:12" ht="12.75">
      <c r="A43" s="87"/>
      <c r="B43" s="16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1:12" ht="12.75">
      <c r="A44" s="87"/>
      <c r="B44" s="16"/>
      <c r="C44" s="125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1:12" ht="12.75">
      <c r="A45" s="87"/>
      <c r="B45" s="16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12" ht="12.75">
      <c r="A46" s="87"/>
      <c r="B46" s="16"/>
      <c r="C46" s="125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1:12" ht="12.75">
      <c r="A47" s="87"/>
      <c r="B47" s="16"/>
      <c r="C47" s="125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1:12" ht="12.75">
      <c r="A48" s="87"/>
      <c r="B48" s="16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1:12" ht="12.75">
      <c r="A49" s="87"/>
      <c r="B49" s="16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1:12" ht="12.75">
      <c r="A50" s="87"/>
      <c r="B50" s="16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1:12" ht="12.75">
      <c r="A51" s="87"/>
      <c r="B51" s="16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1:12" ht="12.75">
      <c r="A52" s="87"/>
      <c r="B52" s="16"/>
      <c r="C52" s="125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1:12" ht="12.75">
      <c r="A53" s="87"/>
      <c r="B53" s="16"/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1:12" ht="12.75">
      <c r="A54" s="87"/>
      <c r="B54" s="16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1:12" ht="12.75">
      <c r="A55" s="87"/>
      <c r="B55" s="16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2" ht="12.75">
      <c r="A56" s="87"/>
      <c r="B56" s="16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1:12" ht="12.75">
      <c r="A57" s="87"/>
      <c r="B57" s="16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1:12" ht="12.75">
      <c r="A58" s="87"/>
      <c r="B58" s="16"/>
      <c r="C58" s="125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1:12" ht="12.75">
      <c r="A59" s="87"/>
      <c r="B59" s="16"/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1:12" ht="12.75">
      <c r="A60" s="87"/>
      <c r="B60" s="16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1:12" ht="12.75">
      <c r="A61" s="87"/>
      <c r="B61" s="16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1:12" ht="12.75">
      <c r="A62" s="87"/>
      <c r="B62" s="16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1:12" ht="12.75">
      <c r="A63" s="87"/>
      <c r="B63" s="16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1:12" ht="12.75">
      <c r="A64" s="87"/>
      <c r="B64" s="16"/>
      <c r="C64" s="125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1:12" ht="12.75">
      <c r="A65" s="87"/>
      <c r="B65" s="16"/>
      <c r="C65" s="125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1:12" ht="12.75">
      <c r="A66" s="87"/>
      <c r="B66" s="16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1:12" ht="12.75">
      <c r="A67" s="87"/>
      <c r="B67" s="16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1:12" ht="12.75">
      <c r="A68" s="87"/>
      <c r="B68" s="16"/>
      <c r="C68" s="125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1:12" ht="12.75">
      <c r="A69" s="87"/>
      <c r="B69" s="16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1:12" ht="12.75">
      <c r="A70" s="87"/>
      <c r="B70" s="16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1:12" ht="12.75">
      <c r="A71" s="87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87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7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87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87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87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87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87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7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7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7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7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87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87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87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7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87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87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87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87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7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7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87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87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87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87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87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87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87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87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7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87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87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87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87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87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87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87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87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7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87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87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87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87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7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7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7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7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7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7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7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7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7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7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7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7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7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7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7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7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7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7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7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7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7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7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7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7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7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7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7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7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7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7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7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7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7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7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7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7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7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7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7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7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7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7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7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7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7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7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7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7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7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7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7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7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7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7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7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7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7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7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7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7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7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7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7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7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7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7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7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7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7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7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7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7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7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7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7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7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7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7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7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7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7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7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7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7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7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7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7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7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7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7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7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7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7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7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7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7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7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7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7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7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7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7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7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7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7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7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7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7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7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7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7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7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7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7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7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7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7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7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7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7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7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7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7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7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7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7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7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7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7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7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7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7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7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7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7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7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7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7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7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7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7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7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7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7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7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7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7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7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7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7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7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7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7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7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7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7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7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7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7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7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7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7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7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7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7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7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7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7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7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7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7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7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7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7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7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7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7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7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7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7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7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7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7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7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7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7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7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7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Anica</cp:lastModifiedBy>
  <cp:lastPrinted>2017-12-20T11:51:29Z</cp:lastPrinted>
  <dcterms:created xsi:type="dcterms:W3CDTF">2013-09-11T11:00:21Z</dcterms:created>
  <dcterms:modified xsi:type="dcterms:W3CDTF">2017-12-20T11:53:14Z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