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<sst xmlns="http://schemas.openxmlformats.org/spreadsheetml/2006/main" count="101" uniqueCount="70">
  <si>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</si>
  <si>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</si>
  <si>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</si>
  <si>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</si>
  <si>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</si>
  <si>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</si>
  <si>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</si>
  <si>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</si>
  <si>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</si>
  <si>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</si>
  <si>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</si>
  <si>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</si>
  <si>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</si>
  <si>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</si>
  <si>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</si>
  <si>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</si>
  <si>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</si>
  <si>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</si>
  <si>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</si>
  <si>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</si>
  <si>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</si>
  <si>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</si>
  <si>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</si>
  <si>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</si>
  <si>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</si>
  <si>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</si>
  <si>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</si>
  <si>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</si>
  <si>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</si>
  <si>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</si>
  <si>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</si>
  <si>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</si>
  <si>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</si>
  <si>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</si>
  <si>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</si>
  <si>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</si>
  <si>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</si>
  <si>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</si>
  <si>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</si>
  <si>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</si>
  <si>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</si>
  <si>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</si>
  <si>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</si>
  <si>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</si>
  <si>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</si>
  <si>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</si>
  <si>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</si>
  <si>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</si>
  <si>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</si>
  <si>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2020.</t>
  </si>
  <si>
    <t>PROJEKCIJA PLANA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</si>
  <si>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</si>
  <si>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</si>
  <si>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</si>
  <si>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</si>
  <si>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Bankarske usluge i usl platnog prometa</t>
  </si>
  <si>
    <t>3+4</t>
  </si>
  <si>
    <t>UKUPNI RASHODI POSLOVANJA</t>
  </si>
  <si>
    <t xml:space="preserve">                             PRIJEDLOG FINANCIJSKOG PLANA (proračunski korisnik) ZA 2019. I              PROJEKCIJA PLANA ZA 2020. I 2021. GODINU</t>
  </si>
  <si>
    <t>2021.</t>
  </si>
  <si>
    <t>PRIJEDLOG PLANA ZA 2019.</t>
  </si>
  <si>
    <t>PROJEKCIJA PLANA ZA 2021.</t>
  </si>
  <si>
    <t>Ukupni prihodi i primici za 2019.</t>
  </si>
  <si>
    <t>Ukupni prihodi i primici za 2020.</t>
  </si>
  <si>
    <t>Ukupni prihodi i primici za 2021.</t>
  </si>
  <si>
    <t>Prijedlog plana za 2019.</t>
  </si>
  <si>
    <t>Projekcija plana za 2020.</t>
  </si>
  <si>
    <t>Projekcija plana za 2021.</t>
  </si>
  <si>
    <t>Dodatna ulaganja na građevinskim objektima</t>
  </si>
  <si>
    <t>Rashodi za dodatna ulaganja u nefinancijskoj imovini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</si>
</sst>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0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50" borderId="40" xfId="0" applyNumberFormat="1" applyFont="1" applyFill="1" applyBorder="1" applyAlignment="1" quotePrefix="1">
      <alignment horizontal="right"/>
    </xf>
    <xf numFmtId="3" fontId="34" fillId="50" borderId="22" xfId="0" applyNumberFormat="1" applyFont="1" applyFill="1" applyBorder="1" applyAlignment="1" applyProtection="1">
      <alignment horizontal="right" wrapText="1"/>
      <protection/>
    </xf>
    <xf numFmtId="3" fontId="34" fillId="7" borderId="4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28" xfId="0" applyNumberFormat="1" applyFont="1" applyBorder="1" applyAlignment="1">
      <alignment horizont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 vertical="center" wrapText="1"/>
    </xf>
    <xf numFmtId="3" fontId="22" fillId="0" borderId="30" xfId="0" applyNumberFormat="1" applyFont="1" applyBorder="1" applyAlignment="1">
      <alignment horizontal="center" vertical="center" wrapText="1"/>
    </xf>
    <xf numFmtId="178" fontId="25" fillId="0" borderId="0" xfId="0" applyNumberFormat="1" applyFont="1" applyFill="1" applyBorder="1" applyAlignment="1" applyProtection="1">
      <alignment/>
      <protection/>
    </xf>
    <xf numFmtId="178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43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 vertical="center" wrapText="1"/>
    </xf>
    <xf numFmtId="3" fontId="16" fillId="51" borderId="28" xfId="85" applyNumberFormat="1" applyFill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0" xfId="0" applyNumberFormat="1" applyFont="1" applyFill="1" applyBorder="1" applyAlignment="1" applyProtection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7" fillId="0" borderId="40" xfId="0" applyFont="1" applyFill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40" xfId="0" applyFont="1" applyBorder="1" applyAlignment="1" quotePrefix="1">
      <alignment horizontal="left"/>
    </xf>
    <xf numFmtId="0" fontId="37" fillId="7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21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0">
      <selection activeCell="F25" sqref="F25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81" customWidth="1"/>
    <col min="5" max="5" width="44.7109375" style="5" customWidth="1"/>
    <col min="6" max="6" width="15.8515625" style="5" bestFit="1" customWidth="1"/>
    <col min="7" max="7" width="17.28125" style="5" customWidth="1"/>
    <col min="8" max="8" width="16.7109375" style="5" customWidth="1"/>
    <col min="9" max="9" width="11.421875" style="5" customWidth="1"/>
    <col min="10" max="10" width="16.28125" style="5" bestFit="1" customWidth="1"/>
    <col min="11" max="11" width="21.7109375" style="5" bestFit="1" customWidth="1"/>
    <col min="12" max="16384" width="11.421875" style="5" customWidth="1"/>
  </cols>
  <sheetData>
    <row r="2" spans="1:8" ht="15">
      <c r="A2" s="139"/>
      <c r="B2" s="139"/>
      <c r="C2" s="139"/>
      <c r="D2" s="139"/>
      <c r="E2" s="139"/>
      <c r="F2" s="139"/>
      <c r="G2" s="139"/>
      <c r="H2" s="139"/>
    </row>
    <row r="3" spans="1:8" ht="48" customHeight="1">
      <c r="A3" s="140" t="s">
        <v>58</v>
      </c>
      <c r="B3" s="140"/>
      <c r="C3" s="140"/>
      <c r="D3" s="140"/>
      <c r="E3" s="140"/>
      <c r="F3" s="140"/>
      <c r="G3" s="140"/>
      <c r="H3" s="140"/>
    </row>
    <row r="4" spans="1:8" s="68" customFormat="1" ht="26.25" customHeight="1">
      <c r="A4" s="140" t="s">
        <v>38</v>
      </c>
      <c r="B4" s="140"/>
      <c r="C4" s="140"/>
      <c r="D4" s="140"/>
      <c r="E4" s="140"/>
      <c r="F4" s="140"/>
      <c r="G4" s="141"/>
      <c r="H4" s="141"/>
    </row>
    <row r="5" spans="1:5" ht="15.75" customHeight="1">
      <c r="A5" s="69"/>
      <c r="B5" s="70"/>
      <c r="C5" s="70"/>
      <c r="D5" s="70"/>
      <c r="E5" s="70"/>
    </row>
    <row r="6" spans="1:9" ht="27.75" customHeight="1">
      <c r="A6" s="71"/>
      <c r="B6" s="72"/>
      <c r="C6" s="72"/>
      <c r="D6" s="73"/>
      <c r="E6" s="74"/>
      <c r="F6" s="75" t="s">
        <v>65</v>
      </c>
      <c r="G6" s="75" t="s">
        <v>66</v>
      </c>
      <c r="H6" s="76" t="s">
        <v>67</v>
      </c>
      <c r="I6" s="77"/>
    </row>
    <row r="7" spans="1:9" ht="27.75" customHeight="1">
      <c r="A7" s="142" t="s">
        <v>40</v>
      </c>
      <c r="B7" s="143"/>
      <c r="C7" s="143"/>
      <c r="D7" s="143"/>
      <c r="E7" s="144"/>
      <c r="F7" s="95">
        <f>F8</f>
        <v>5783685</v>
      </c>
      <c r="G7" s="95">
        <f>G8</f>
        <v>2804580</v>
      </c>
      <c r="H7" s="95">
        <f>H8+H9</f>
        <v>2857100</v>
      </c>
      <c r="I7" s="92"/>
    </row>
    <row r="8" spans="1:8" ht="22.5" customHeight="1">
      <c r="A8" s="145" t="s">
        <v>0</v>
      </c>
      <c r="B8" s="146"/>
      <c r="C8" s="146"/>
      <c r="D8" s="146"/>
      <c r="E8" s="147"/>
      <c r="F8" s="98">
        <v>5783685</v>
      </c>
      <c r="G8" s="98">
        <v>2804580</v>
      </c>
      <c r="H8" s="98">
        <v>2857100</v>
      </c>
    </row>
    <row r="9" spans="1:8" ht="22.5" customHeight="1">
      <c r="A9" s="148" t="s">
        <v>45</v>
      </c>
      <c r="B9" s="147"/>
      <c r="C9" s="147"/>
      <c r="D9" s="147"/>
      <c r="E9" s="147"/>
      <c r="F9" s="98">
        <v>0</v>
      </c>
      <c r="G9" s="98">
        <v>0</v>
      </c>
      <c r="H9" s="98">
        <v>0</v>
      </c>
    </row>
    <row r="10" spans="1:8" ht="22.5" customHeight="1">
      <c r="A10" s="94" t="s">
        <v>41</v>
      </c>
      <c r="B10" s="97"/>
      <c r="C10" s="97"/>
      <c r="D10" s="97"/>
      <c r="E10" s="97"/>
      <c r="F10" s="95">
        <f>F11+F12</f>
        <v>5778135</v>
      </c>
      <c r="G10" s="95">
        <f>G11+G12</f>
        <v>2804580</v>
      </c>
      <c r="H10" s="95">
        <f>H11+H12</f>
        <v>2857100</v>
      </c>
    </row>
    <row r="11" spans="1:10" ht="22.5" customHeight="1">
      <c r="A11" s="149" t="s">
        <v>1</v>
      </c>
      <c r="B11" s="146"/>
      <c r="C11" s="146"/>
      <c r="D11" s="146"/>
      <c r="E11" s="150"/>
      <c r="F11" s="98">
        <v>2731800</v>
      </c>
      <c r="G11" s="98">
        <v>2786580</v>
      </c>
      <c r="H11" s="79">
        <v>2837100</v>
      </c>
      <c r="I11" s="58"/>
      <c r="J11" s="58"/>
    </row>
    <row r="12" spans="1:10" ht="22.5" customHeight="1">
      <c r="A12" s="151" t="s">
        <v>51</v>
      </c>
      <c r="B12" s="147"/>
      <c r="C12" s="147"/>
      <c r="D12" s="147"/>
      <c r="E12" s="147"/>
      <c r="F12" s="78">
        <v>3046335</v>
      </c>
      <c r="G12" s="78">
        <v>18000</v>
      </c>
      <c r="H12" s="79">
        <v>20000</v>
      </c>
      <c r="I12" s="58"/>
      <c r="J12" s="58"/>
    </row>
    <row r="13" spans="1:10" ht="22.5" customHeight="1">
      <c r="A13" s="152" t="s">
        <v>2</v>
      </c>
      <c r="B13" s="143"/>
      <c r="C13" s="143"/>
      <c r="D13" s="143"/>
      <c r="E13" s="143"/>
      <c r="F13" s="96">
        <f>F7-F10</f>
        <v>5550</v>
      </c>
      <c r="G13" s="96">
        <f>G7-G10</f>
        <v>0</v>
      </c>
      <c r="H13" s="96">
        <f>+H7-H10</f>
        <v>0</v>
      </c>
      <c r="J13" s="58"/>
    </row>
    <row r="14" spans="1:8" ht="25.5" customHeight="1">
      <c r="A14" s="140"/>
      <c r="B14" s="153"/>
      <c r="C14" s="153"/>
      <c r="D14" s="153"/>
      <c r="E14" s="153"/>
      <c r="F14" s="154"/>
      <c r="G14" s="154"/>
      <c r="H14" s="154"/>
    </row>
    <row r="15" spans="1:10" ht="27.75" customHeight="1">
      <c r="A15" s="71"/>
      <c r="B15" s="72"/>
      <c r="C15" s="72"/>
      <c r="D15" s="73"/>
      <c r="E15" s="74"/>
      <c r="F15" s="75" t="s">
        <v>65</v>
      </c>
      <c r="G15" s="75" t="s">
        <v>66</v>
      </c>
      <c r="H15" s="76" t="s">
        <v>67</v>
      </c>
      <c r="J15" s="58"/>
    </row>
    <row r="16" spans="1:10" ht="30.75" customHeight="1">
      <c r="A16" s="155" t="s">
        <v>52</v>
      </c>
      <c r="B16" s="156"/>
      <c r="C16" s="156"/>
      <c r="D16" s="156"/>
      <c r="E16" s="157"/>
      <c r="F16" s="99">
        <v>-10950</v>
      </c>
      <c r="G16" s="99"/>
      <c r="H16" s="100"/>
      <c r="J16" s="58"/>
    </row>
    <row r="17" spans="1:10" ht="34.5" customHeight="1">
      <c r="A17" s="158" t="s">
        <v>53</v>
      </c>
      <c r="B17" s="159"/>
      <c r="C17" s="159"/>
      <c r="D17" s="159"/>
      <c r="E17" s="160"/>
      <c r="F17" s="101">
        <v>5550</v>
      </c>
      <c r="G17" s="101">
        <v>0</v>
      </c>
      <c r="H17" s="96">
        <v>0</v>
      </c>
      <c r="J17" s="58"/>
    </row>
    <row r="18" spans="1:10" s="63" customFormat="1" ht="25.5" customHeight="1">
      <c r="A18" s="163"/>
      <c r="B18" s="153"/>
      <c r="C18" s="153"/>
      <c r="D18" s="153"/>
      <c r="E18" s="153"/>
      <c r="F18" s="154"/>
      <c r="G18" s="154"/>
      <c r="H18" s="154"/>
      <c r="J18" s="102"/>
    </row>
    <row r="19" spans="1:11" s="63" customFormat="1" ht="27.75" customHeight="1">
      <c r="A19" s="71"/>
      <c r="B19" s="72"/>
      <c r="C19" s="72"/>
      <c r="D19" s="73"/>
      <c r="E19" s="74"/>
      <c r="F19" s="75" t="s">
        <v>65</v>
      </c>
      <c r="G19" s="75" t="s">
        <v>66</v>
      </c>
      <c r="H19" s="76" t="s">
        <v>67</v>
      </c>
      <c r="J19" s="102"/>
      <c r="K19" s="102"/>
    </row>
    <row r="20" spans="1:10" s="63" customFormat="1" ht="22.5" customHeight="1">
      <c r="A20" s="145" t="s">
        <v>3</v>
      </c>
      <c r="B20" s="146"/>
      <c r="C20" s="146"/>
      <c r="D20" s="146"/>
      <c r="E20" s="146"/>
      <c r="F20" s="78">
        <v>0</v>
      </c>
      <c r="G20" s="78">
        <v>0</v>
      </c>
      <c r="H20" s="78">
        <v>0</v>
      </c>
      <c r="J20" s="102"/>
    </row>
    <row r="21" spans="1:8" s="63" customFormat="1" ht="33.75" customHeight="1">
      <c r="A21" s="145" t="s">
        <v>4</v>
      </c>
      <c r="B21" s="146"/>
      <c r="C21" s="146"/>
      <c r="D21" s="146"/>
      <c r="E21" s="146"/>
      <c r="F21" s="78">
        <v>0</v>
      </c>
      <c r="G21" s="78">
        <v>0</v>
      </c>
      <c r="H21" s="78">
        <v>0</v>
      </c>
    </row>
    <row r="22" spans="1:11" s="63" customFormat="1" ht="22.5" customHeight="1">
      <c r="A22" s="152" t="s">
        <v>5</v>
      </c>
      <c r="B22" s="143"/>
      <c r="C22" s="143"/>
      <c r="D22" s="143"/>
      <c r="E22" s="143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3" customFormat="1" ht="25.5" customHeight="1">
      <c r="A23" s="163"/>
      <c r="B23" s="153"/>
      <c r="C23" s="153"/>
      <c r="D23" s="153"/>
      <c r="E23" s="153"/>
      <c r="F23" s="154"/>
      <c r="G23" s="154"/>
      <c r="H23" s="154"/>
    </row>
    <row r="24" spans="1:8" s="63" customFormat="1" ht="22.5" customHeight="1">
      <c r="A24" s="149" t="s">
        <v>6</v>
      </c>
      <c r="B24" s="146"/>
      <c r="C24" s="146"/>
      <c r="D24" s="146"/>
      <c r="E24" s="146"/>
      <c r="F24" s="78">
        <v>0</v>
      </c>
      <c r="G24" s="78">
        <f>IF((G13+G17+G22)&lt;&gt;0,"NESLAGANJE ZBROJA",(G13+G17+G22))</f>
        <v>0</v>
      </c>
      <c r="H24" s="78">
        <f>IF((H13+H17+H22)&lt;&gt;0,"NESLAGANJE ZBROJA",(H13+H17+H22))</f>
        <v>0</v>
      </c>
    </row>
    <row r="25" spans="1:5" s="63" customFormat="1" ht="18" customHeight="1">
      <c r="A25" s="80"/>
      <c r="B25" s="70"/>
      <c r="C25" s="70"/>
      <c r="D25" s="70"/>
      <c r="E25" s="70"/>
    </row>
    <row r="26" spans="1:8" ht="42" customHeight="1">
      <c r="A26" s="161" t="s">
        <v>54</v>
      </c>
      <c r="B26" s="162"/>
      <c r="C26" s="162"/>
      <c r="D26" s="162"/>
      <c r="E26" s="162"/>
      <c r="F26" s="162"/>
      <c r="G26" s="162"/>
      <c r="H26" s="162"/>
    </row>
    <row r="27" ht="12.75">
      <c r="E27" s="104"/>
    </row>
    <row r="31" spans="6:8" ht="12.75">
      <c r="F31" s="58"/>
      <c r="G31" s="58"/>
      <c r="H31" s="58"/>
    </row>
    <row r="32" spans="6:8" ht="12.75">
      <c r="F32" s="58"/>
      <c r="G32" s="58"/>
      <c r="H32" s="58"/>
    </row>
    <row r="33" spans="5:8" ht="12.75">
      <c r="E33" s="105"/>
      <c r="F33" s="60"/>
      <c r="G33" s="60"/>
      <c r="H33" s="60"/>
    </row>
    <row r="34" spans="5:8" ht="12.75">
      <c r="E34" s="105"/>
      <c r="F34" s="58"/>
      <c r="G34" s="58"/>
      <c r="H34" s="58"/>
    </row>
    <row r="35" spans="5:8" ht="12.75">
      <c r="E35" s="105"/>
      <c r="F35" s="58"/>
      <c r="G35" s="58"/>
      <c r="H35" s="58"/>
    </row>
    <row r="36" spans="5:8" ht="12.75">
      <c r="E36" s="105"/>
      <c r="F36" s="58"/>
      <c r="G36" s="58"/>
      <c r="H36" s="58"/>
    </row>
    <row r="37" spans="5:8" ht="12.75">
      <c r="E37" s="105"/>
      <c r="F37" s="58"/>
      <c r="G37" s="58"/>
      <c r="H37" s="58"/>
    </row>
    <row r="38" ht="12.75">
      <c r="E38" s="105"/>
    </row>
    <row r="43" ht="12.75">
      <c r="F43" s="58"/>
    </row>
    <row r="44" ht="12.75">
      <c r="F44" s="58"/>
    </row>
    <row r="45" ht="12.75">
      <c r="F45" s="5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="120" zoomScaleSheetLayoutView="120" zoomScalePageLayoutView="0" workbookViewId="0" topLeftCell="A16">
      <selection activeCell="B21" sqref="B21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40" t="s">
        <v>7</v>
      </c>
      <c r="B1" s="140"/>
      <c r="C1" s="140"/>
      <c r="D1" s="140"/>
      <c r="E1" s="140"/>
      <c r="F1" s="140"/>
      <c r="G1" s="140"/>
      <c r="H1" s="140"/>
    </row>
    <row r="2" spans="1:8" s="1" customFormat="1" ht="13.5" thickBot="1">
      <c r="A2" s="12"/>
      <c r="H2" s="13" t="s">
        <v>8</v>
      </c>
    </row>
    <row r="3" spans="1:8" s="1" customFormat="1" ht="26.25" thickBot="1">
      <c r="A3" s="88" t="s">
        <v>9</v>
      </c>
      <c r="B3" s="167" t="s">
        <v>48</v>
      </c>
      <c r="C3" s="168"/>
      <c r="D3" s="168"/>
      <c r="E3" s="168"/>
      <c r="F3" s="168"/>
      <c r="G3" s="168"/>
      <c r="H3" s="169"/>
    </row>
    <row r="4" spans="1:8" s="1" customFormat="1" ht="90" thickBot="1">
      <c r="A4" s="89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46</v>
      </c>
      <c r="H4" s="16" t="s">
        <v>17</v>
      </c>
    </row>
    <row r="5" spans="1:8" s="1" customFormat="1" ht="12.75">
      <c r="A5" s="111">
        <v>636</v>
      </c>
      <c r="B5" s="137">
        <v>2175447</v>
      </c>
      <c r="C5" s="113"/>
      <c r="D5" s="116"/>
      <c r="E5" s="117">
        <v>74000</v>
      </c>
      <c r="F5" s="117"/>
      <c r="G5" s="118"/>
      <c r="H5" s="119"/>
    </row>
    <row r="6" spans="1:8" s="1" customFormat="1" ht="12.75">
      <c r="A6" s="111">
        <v>638</v>
      </c>
      <c r="B6" s="106"/>
      <c r="C6" s="19"/>
      <c r="D6" s="107"/>
      <c r="E6" s="117">
        <v>1947119</v>
      </c>
      <c r="F6" s="108"/>
      <c r="G6" s="109"/>
      <c r="H6" s="110"/>
    </row>
    <row r="7" spans="1:8" s="1" customFormat="1" ht="12.75">
      <c r="A7" s="111">
        <v>652</v>
      </c>
      <c r="B7" s="112"/>
      <c r="C7" s="113"/>
      <c r="D7" s="113">
        <v>142500</v>
      </c>
      <c r="E7" s="113"/>
      <c r="F7" s="113"/>
      <c r="G7" s="114"/>
      <c r="H7" s="115"/>
    </row>
    <row r="8" spans="1:8" s="1" customFormat="1" ht="12.75">
      <c r="A8" s="17">
        <v>653</v>
      </c>
      <c r="B8" s="18"/>
      <c r="C8" s="19"/>
      <c r="D8" s="19"/>
      <c r="E8" s="19"/>
      <c r="F8" s="19"/>
      <c r="G8" s="20"/>
      <c r="H8" s="21"/>
    </row>
    <row r="9" spans="1:8" s="1" customFormat="1" ht="12.75">
      <c r="A9" s="17">
        <v>661</v>
      </c>
      <c r="B9" s="18"/>
      <c r="C9" s="19"/>
      <c r="D9" s="19"/>
      <c r="E9" s="19"/>
      <c r="F9" s="19"/>
      <c r="G9" s="20"/>
      <c r="H9" s="21"/>
    </row>
    <row r="10" spans="1:8" s="1" customFormat="1" ht="12.75">
      <c r="A10" s="111">
        <v>663</v>
      </c>
      <c r="B10" s="112"/>
      <c r="C10" s="113"/>
      <c r="D10" s="113"/>
      <c r="E10" s="113"/>
      <c r="F10" s="113">
        <v>16000</v>
      </c>
      <c r="G10" s="114"/>
      <c r="H10" s="115"/>
    </row>
    <row r="11" spans="1:8" s="1" customFormat="1" ht="12.75">
      <c r="A11" s="111">
        <v>671</v>
      </c>
      <c r="B11" s="112">
        <v>1423069</v>
      </c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>
        <v>5550</v>
      </c>
      <c r="C12" s="113"/>
      <c r="D12" s="113"/>
      <c r="E12" s="113"/>
      <c r="F12" s="113"/>
      <c r="G12" s="114"/>
      <c r="H12" s="115"/>
    </row>
    <row r="13" spans="1:8" s="1" customFormat="1" ht="13.5" thickBot="1">
      <c r="A13" s="22"/>
      <c r="B13" s="23"/>
      <c r="C13" s="24"/>
      <c r="D13" s="24"/>
      <c r="E13" s="24"/>
      <c r="F13" s="24"/>
      <c r="G13" s="25"/>
      <c r="H13" s="26"/>
    </row>
    <row r="14" spans="1:8" s="1" customFormat="1" ht="30" customHeight="1" thickBot="1">
      <c r="A14" s="27" t="s">
        <v>18</v>
      </c>
      <c r="B14" s="28">
        <f>B5+B11+B12</f>
        <v>3604066</v>
      </c>
      <c r="C14" s="29">
        <f>C7</f>
        <v>0</v>
      </c>
      <c r="D14" s="30">
        <f>D7</f>
        <v>142500</v>
      </c>
      <c r="E14" s="29">
        <f>E5+E6</f>
        <v>2021119</v>
      </c>
      <c r="F14" s="30">
        <f>F10</f>
        <v>16000</v>
      </c>
      <c r="G14" s="29">
        <v>0</v>
      </c>
      <c r="H14" s="31">
        <v>0</v>
      </c>
    </row>
    <row r="15" spans="1:8" s="1" customFormat="1" ht="28.5" customHeight="1" thickBot="1">
      <c r="A15" s="27" t="s">
        <v>62</v>
      </c>
      <c r="B15" s="164">
        <f>B14+D14+E14+F14</f>
        <v>5783685</v>
      </c>
      <c r="C15" s="165"/>
      <c r="D15" s="165"/>
      <c r="E15" s="165"/>
      <c r="F15" s="165"/>
      <c r="G15" s="165"/>
      <c r="H15" s="166"/>
    </row>
    <row r="16" spans="1:8" ht="13.5" thickBot="1">
      <c r="A16" s="9"/>
      <c r="B16" s="9"/>
      <c r="C16" s="9"/>
      <c r="D16" s="10"/>
      <c r="E16" s="32"/>
      <c r="H16" s="13"/>
    </row>
    <row r="17" spans="1:8" ht="24" customHeight="1" thickBot="1">
      <c r="A17" s="90" t="s">
        <v>9</v>
      </c>
      <c r="B17" s="167" t="s">
        <v>49</v>
      </c>
      <c r="C17" s="168"/>
      <c r="D17" s="168"/>
      <c r="E17" s="168"/>
      <c r="F17" s="168"/>
      <c r="G17" s="168"/>
      <c r="H17" s="169"/>
    </row>
    <row r="18" spans="1:8" ht="90" thickBot="1">
      <c r="A18" s="91" t="s">
        <v>10</v>
      </c>
      <c r="B18" s="14" t="s">
        <v>11</v>
      </c>
      <c r="C18" s="15" t="s">
        <v>12</v>
      </c>
      <c r="D18" s="15" t="s">
        <v>13</v>
      </c>
      <c r="E18" s="15" t="s">
        <v>14</v>
      </c>
      <c r="F18" s="15" t="s">
        <v>15</v>
      </c>
      <c r="G18" s="15" t="s">
        <v>46</v>
      </c>
      <c r="H18" s="16" t="s">
        <v>17</v>
      </c>
    </row>
    <row r="19" spans="1:8" ht="12.75">
      <c r="A19" s="3">
        <v>65</v>
      </c>
      <c r="B19" s="122">
        <v>60000</v>
      </c>
      <c r="C19" s="123"/>
      <c r="D19" s="124">
        <v>91000</v>
      </c>
      <c r="E19" s="125"/>
      <c r="F19" s="125"/>
      <c r="G19" s="126"/>
      <c r="H19" s="4"/>
    </row>
    <row r="20" spans="1:8" ht="12.75">
      <c r="A20" s="17">
        <v>63</v>
      </c>
      <c r="B20" s="133">
        <v>2266049</v>
      </c>
      <c r="C20" s="127"/>
      <c r="D20" s="128"/>
      <c r="E20" s="129">
        <v>169000</v>
      </c>
      <c r="F20" s="129"/>
      <c r="G20" s="130"/>
      <c r="H20" s="110"/>
    </row>
    <row r="21" spans="1:8" ht="12.75">
      <c r="A21" s="17">
        <v>66</v>
      </c>
      <c r="B21" s="18"/>
      <c r="C21" s="127"/>
      <c r="D21" s="127"/>
      <c r="E21" s="127"/>
      <c r="F21" s="127">
        <v>15000</v>
      </c>
      <c r="G21" s="131"/>
      <c r="H21" s="21"/>
    </row>
    <row r="22" spans="1:8" ht="12.75">
      <c r="A22" s="17">
        <v>67</v>
      </c>
      <c r="B22" s="18">
        <v>203531</v>
      </c>
      <c r="C22" s="127"/>
      <c r="D22" s="127"/>
      <c r="E22" s="127"/>
      <c r="F22" s="127"/>
      <c r="G22" s="131"/>
      <c r="H22" s="21"/>
    </row>
    <row r="23" spans="1:8" ht="12.75">
      <c r="A23" s="17"/>
      <c r="B23" s="18"/>
      <c r="C23" s="127"/>
      <c r="D23" s="127"/>
      <c r="E23" s="127"/>
      <c r="F23" s="127"/>
      <c r="G23" s="131"/>
      <c r="H23" s="21"/>
    </row>
    <row r="24" spans="1:8" ht="12.75">
      <c r="A24" s="17"/>
      <c r="B24" s="18"/>
      <c r="C24" s="127"/>
      <c r="D24" s="127"/>
      <c r="E24" s="127"/>
      <c r="F24" s="127"/>
      <c r="G24" s="131"/>
      <c r="H24" s="21"/>
    </row>
    <row r="25" spans="1:8" ht="13.5" thickBot="1">
      <c r="A25" s="17"/>
      <c r="B25" s="18"/>
      <c r="C25" s="19"/>
      <c r="D25" s="19"/>
      <c r="E25" s="19"/>
      <c r="F25" s="19"/>
      <c r="G25" s="20"/>
      <c r="H25" s="21"/>
    </row>
    <row r="26" spans="1:8" s="1" customFormat="1" ht="30" customHeight="1" thickBot="1">
      <c r="A26" s="27" t="s">
        <v>18</v>
      </c>
      <c r="B26" s="28">
        <f>B19+B20+B22</f>
        <v>2529580</v>
      </c>
      <c r="C26" s="29">
        <f>+C21</f>
        <v>0</v>
      </c>
      <c r="D26" s="30">
        <f>D19</f>
        <v>91000</v>
      </c>
      <c r="E26" s="29">
        <f>E20</f>
        <v>169000</v>
      </c>
      <c r="F26" s="30">
        <f>F21</f>
        <v>15000</v>
      </c>
      <c r="G26" s="29">
        <v>0</v>
      </c>
      <c r="H26" s="31">
        <v>0</v>
      </c>
    </row>
    <row r="27" spans="1:8" s="1" customFormat="1" ht="28.5" customHeight="1" thickBot="1">
      <c r="A27" s="27" t="s">
        <v>63</v>
      </c>
      <c r="B27" s="164">
        <f>B26+C26+D26+E26+F26+G26+H26</f>
        <v>2804580</v>
      </c>
      <c r="C27" s="165"/>
      <c r="D27" s="165"/>
      <c r="E27" s="165"/>
      <c r="F27" s="165"/>
      <c r="G27" s="165"/>
      <c r="H27" s="166"/>
    </row>
    <row r="28" spans="4:5" ht="13.5" thickBot="1">
      <c r="D28" s="34"/>
      <c r="E28" s="35"/>
    </row>
    <row r="29" spans="1:8" ht="26.25" thickBot="1">
      <c r="A29" s="90" t="s">
        <v>9</v>
      </c>
      <c r="B29" s="167" t="s">
        <v>59</v>
      </c>
      <c r="C29" s="168"/>
      <c r="D29" s="168"/>
      <c r="E29" s="168"/>
      <c r="F29" s="168"/>
      <c r="G29" s="168"/>
      <c r="H29" s="169"/>
    </row>
    <row r="30" spans="1:8" ht="90" thickBot="1">
      <c r="A30" s="91" t="s">
        <v>10</v>
      </c>
      <c r="B30" s="14" t="s">
        <v>11</v>
      </c>
      <c r="C30" s="15" t="s">
        <v>12</v>
      </c>
      <c r="D30" s="15" t="s">
        <v>13</v>
      </c>
      <c r="E30" s="15" t="s">
        <v>14</v>
      </c>
      <c r="F30" s="15" t="s">
        <v>15</v>
      </c>
      <c r="G30" s="15" t="s">
        <v>46</v>
      </c>
      <c r="H30" s="16" t="s">
        <v>17</v>
      </c>
    </row>
    <row r="31" spans="1:8" ht="12.75">
      <c r="A31" s="3">
        <v>65</v>
      </c>
      <c r="B31" s="122">
        <v>60000</v>
      </c>
      <c r="C31" s="123"/>
      <c r="D31" s="124">
        <v>91000</v>
      </c>
      <c r="E31" s="125"/>
      <c r="F31" s="125"/>
      <c r="G31" s="126"/>
      <c r="H31" s="132"/>
    </row>
    <row r="32" spans="1:8" ht="12.75">
      <c r="A32" s="17">
        <v>63</v>
      </c>
      <c r="B32" s="133">
        <v>2311446</v>
      </c>
      <c r="C32" s="127"/>
      <c r="D32" s="128"/>
      <c r="E32" s="129">
        <v>169000</v>
      </c>
      <c r="F32" s="129"/>
      <c r="G32" s="130"/>
      <c r="H32" s="134"/>
    </row>
    <row r="33" spans="1:8" ht="15">
      <c r="A33" s="17">
        <v>66</v>
      </c>
      <c r="B33" s="135"/>
      <c r="C33" s="127"/>
      <c r="D33" s="127"/>
      <c r="E33" s="138"/>
      <c r="F33" s="127">
        <v>15000</v>
      </c>
      <c r="G33" s="131"/>
      <c r="H33" s="136"/>
    </row>
    <row r="34" spans="1:8" ht="12.75">
      <c r="A34" s="17">
        <v>67</v>
      </c>
      <c r="B34" s="135">
        <v>210654</v>
      </c>
      <c r="C34" s="127"/>
      <c r="D34" s="127"/>
      <c r="E34" s="127"/>
      <c r="F34" s="127"/>
      <c r="G34" s="131"/>
      <c r="H34" s="136"/>
    </row>
    <row r="35" spans="1:8" ht="12.75">
      <c r="A35" s="17"/>
      <c r="B35" s="135"/>
      <c r="C35" s="127"/>
      <c r="D35" s="127"/>
      <c r="E35" s="127"/>
      <c r="F35" s="127"/>
      <c r="G35" s="131"/>
      <c r="H35" s="136"/>
    </row>
    <row r="36" spans="1:8" ht="13.5" customHeight="1" thickBot="1">
      <c r="A36" s="17"/>
      <c r="B36" s="135"/>
      <c r="C36" s="127"/>
      <c r="D36" s="127"/>
      <c r="E36" s="127"/>
      <c r="F36" s="127"/>
      <c r="G36" s="131"/>
      <c r="H36" s="136"/>
    </row>
    <row r="37" spans="1:8" s="1" customFormat="1" ht="30" customHeight="1" thickBot="1">
      <c r="A37" s="27" t="s">
        <v>18</v>
      </c>
      <c r="B37" s="28">
        <f>B31+B32+B34</f>
        <v>2582100</v>
      </c>
      <c r="C37" s="29">
        <f>+C33</f>
        <v>0</v>
      </c>
      <c r="D37" s="30">
        <f>D31</f>
        <v>91000</v>
      </c>
      <c r="E37" s="29">
        <f>E32</f>
        <v>169000</v>
      </c>
      <c r="F37" s="30">
        <f>+F33</f>
        <v>15000</v>
      </c>
      <c r="G37" s="29">
        <v>0</v>
      </c>
      <c r="H37" s="31">
        <v>0</v>
      </c>
    </row>
    <row r="38" spans="1:8" s="1" customFormat="1" ht="28.5" customHeight="1" thickBot="1">
      <c r="A38" s="27" t="s">
        <v>64</v>
      </c>
      <c r="B38" s="164">
        <f>B37+C37+D37+E37+F37+G37+H37</f>
        <v>2857100</v>
      </c>
      <c r="C38" s="165"/>
      <c r="D38" s="165"/>
      <c r="E38" s="165"/>
      <c r="F38" s="165"/>
      <c r="G38" s="165"/>
      <c r="H38" s="166"/>
    </row>
    <row r="39" spans="3:5" ht="13.5" customHeight="1">
      <c r="C39" s="36"/>
      <c r="D39" s="34"/>
      <c r="E39" s="37"/>
    </row>
    <row r="40" spans="3:5" ht="13.5" customHeight="1">
      <c r="C40" s="36"/>
      <c r="D40" s="38"/>
      <c r="E40" s="39"/>
    </row>
    <row r="41" spans="4:5" ht="13.5" customHeight="1">
      <c r="D41" s="40"/>
      <c r="E41" s="41"/>
    </row>
    <row r="42" spans="4:5" ht="13.5" customHeight="1">
      <c r="D42" s="42"/>
      <c r="E42" s="43"/>
    </row>
    <row r="43" spans="4:5" ht="13.5" customHeight="1">
      <c r="D43" s="34"/>
      <c r="E43" s="35"/>
    </row>
    <row r="44" spans="3:5" ht="28.5" customHeight="1">
      <c r="C44" s="36"/>
      <c r="D44" s="34"/>
      <c r="E44" s="44"/>
    </row>
    <row r="45" spans="3:5" ht="13.5" customHeight="1">
      <c r="C45" s="36"/>
      <c r="D45" s="34"/>
      <c r="E45" s="39"/>
    </row>
    <row r="46" spans="4:5" ht="13.5" customHeight="1">
      <c r="D46" s="34"/>
      <c r="E46" s="35"/>
    </row>
    <row r="47" spans="4:5" ht="13.5" customHeight="1">
      <c r="D47" s="34"/>
      <c r="E47" s="43"/>
    </row>
    <row r="48" spans="4:5" ht="13.5" customHeight="1">
      <c r="D48" s="34"/>
      <c r="E48" s="35"/>
    </row>
    <row r="49" spans="4:5" ht="22.5" customHeight="1">
      <c r="D49" s="34"/>
      <c r="E49" s="45"/>
    </row>
    <row r="50" spans="4:5" ht="13.5" customHeight="1">
      <c r="D50" s="40"/>
      <c r="E50" s="41"/>
    </row>
    <row r="51" spans="2:5" ht="13.5" customHeight="1">
      <c r="B51" s="36"/>
      <c r="D51" s="40"/>
      <c r="E51" s="46"/>
    </row>
    <row r="52" spans="3:5" ht="13.5" customHeight="1">
      <c r="C52" s="36"/>
      <c r="D52" s="40"/>
      <c r="E52" s="47"/>
    </row>
    <row r="53" spans="3:5" ht="13.5" customHeight="1">
      <c r="C53" s="36"/>
      <c r="D53" s="42"/>
      <c r="E53" s="39"/>
    </row>
    <row r="54" spans="4:5" ht="13.5" customHeight="1">
      <c r="D54" s="34"/>
      <c r="E54" s="35"/>
    </row>
    <row r="55" spans="2:5" ht="13.5" customHeight="1">
      <c r="B55" s="36"/>
      <c r="D55" s="34"/>
      <c r="E55" s="37"/>
    </row>
    <row r="56" spans="3:5" ht="13.5" customHeight="1">
      <c r="C56" s="36"/>
      <c r="D56" s="34"/>
      <c r="E56" s="46"/>
    </row>
    <row r="57" spans="3:5" ht="13.5" customHeight="1">
      <c r="C57" s="36"/>
      <c r="D57" s="42"/>
      <c r="E57" s="39"/>
    </row>
    <row r="58" spans="4:5" ht="13.5" customHeight="1">
      <c r="D58" s="40"/>
      <c r="E58" s="35"/>
    </row>
    <row r="59" spans="3:5" ht="13.5" customHeight="1">
      <c r="C59" s="36"/>
      <c r="D59" s="40"/>
      <c r="E59" s="46"/>
    </row>
    <row r="60" spans="4:5" ht="22.5" customHeight="1">
      <c r="D60" s="42"/>
      <c r="E60" s="45"/>
    </row>
    <row r="61" spans="4:5" ht="13.5" customHeight="1">
      <c r="D61" s="34"/>
      <c r="E61" s="35"/>
    </row>
    <row r="62" spans="4:5" ht="13.5" customHeight="1">
      <c r="D62" s="42"/>
      <c r="E62" s="39"/>
    </row>
    <row r="63" spans="4:5" ht="13.5" customHeight="1">
      <c r="D63" s="34"/>
      <c r="E63" s="35"/>
    </row>
    <row r="64" spans="4:5" ht="13.5" customHeight="1">
      <c r="D64" s="34"/>
      <c r="E64" s="35"/>
    </row>
    <row r="65" spans="1:5" ht="13.5" customHeight="1">
      <c r="A65" s="36"/>
      <c r="D65" s="48"/>
      <c r="E65" s="46"/>
    </row>
    <row r="66" spans="2:5" ht="13.5" customHeight="1">
      <c r="B66" s="36"/>
      <c r="C66" s="36"/>
      <c r="D66" s="49"/>
      <c r="E66" s="46"/>
    </row>
    <row r="67" spans="2:5" ht="13.5" customHeight="1">
      <c r="B67" s="36"/>
      <c r="C67" s="36"/>
      <c r="D67" s="49"/>
      <c r="E67" s="37"/>
    </row>
    <row r="68" spans="2:5" ht="13.5" customHeight="1">
      <c r="B68" s="36"/>
      <c r="C68" s="36"/>
      <c r="D68" s="42"/>
      <c r="E68" s="43"/>
    </row>
    <row r="69" spans="4:5" ht="12.75">
      <c r="D69" s="34"/>
      <c r="E69" s="35"/>
    </row>
    <row r="70" spans="2:5" ht="12.75">
      <c r="B70" s="36"/>
      <c r="D70" s="34"/>
      <c r="E70" s="46"/>
    </row>
    <row r="71" spans="3:5" ht="12.75">
      <c r="C71" s="36"/>
      <c r="D71" s="34"/>
      <c r="E71" s="37"/>
    </row>
    <row r="72" spans="3:5" ht="12.75">
      <c r="C72" s="36"/>
      <c r="D72" s="42"/>
      <c r="E72" s="39"/>
    </row>
    <row r="73" spans="4:5" ht="12.75">
      <c r="D73" s="34"/>
      <c r="E73" s="35"/>
    </row>
    <row r="74" spans="4:5" ht="12.75">
      <c r="D74" s="34"/>
      <c r="E74" s="35"/>
    </row>
    <row r="75" spans="4:5" ht="12.75">
      <c r="D75" s="50"/>
      <c r="E75" s="51"/>
    </row>
    <row r="76" spans="4:5" ht="12.75">
      <c r="D76" s="34"/>
      <c r="E76" s="35"/>
    </row>
    <row r="77" spans="4:5" ht="12.75">
      <c r="D77" s="34"/>
      <c r="E77" s="35"/>
    </row>
    <row r="78" spans="4:5" ht="12.75">
      <c r="D78" s="34"/>
      <c r="E78" s="35"/>
    </row>
    <row r="79" spans="4:5" ht="12.75">
      <c r="D79" s="42"/>
      <c r="E79" s="39"/>
    </row>
    <row r="80" spans="4:5" ht="12.75">
      <c r="D80" s="34"/>
      <c r="E80" s="35"/>
    </row>
    <row r="81" spans="4:5" ht="12.75">
      <c r="D81" s="42"/>
      <c r="E81" s="39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34"/>
      <c r="E85" s="35"/>
    </row>
    <row r="86" spans="1:5" ht="28.5" customHeight="1">
      <c r="A86" s="52"/>
      <c r="B86" s="52"/>
      <c r="C86" s="52"/>
      <c r="D86" s="53"/>
      <c r="E86" s="54"/>
    </row>
    <row r="87" spans="3:5" ht="12.75">
      <c r="C87" s="36"/>
      <c r="D87" s="34"/>
      <c r="E87" s="37"/>
    </row>
    <row r="88" spans="4:5" ht="12.75">
      <c r="D88" s="55"/>
      <c r="E88" s="56"/>
    </row>
    <row r="89" spans="4:5" ht="12.75">
      <c r="D89" s="34"/>
      <c r="E89" s="35"/>
    </row>
    <row r="90" spans="4:5" ht="12.75">
      <c r="D90" s="50"/>
      <c r="E90" s="51"/>
    </row>
    <row r="91" spans="4:5" ht="12.75">
      <c r="D91" s="50"/>
      <c r="E91" s="51"/>
    </row>
    <row r="92" spans="4:5" ht="12.75">
      <c r="D92" s="34"/>
      <c r="E92" s="35"/>
    </row>
    <row r="93" spans="4:5" ht="12.75">
      <c r="D93" s="42"/>
      <c r="E93" s="39"/>
    </row>
    <row r="94" spans="4:5" ht="12.75">
      <c r="D94" s="34"/>
      <c r="E94" s="35"/>
    </row>
    <row r="95" spans="4:5" ht="12.75">
      <c r="D95" s="34"/>
      <c r="E95" s="35"/>
    </row>
    <row r="96" spans="4:5" ht="12.75">
      <c r="D96" s="42"/>
      <c r="E96" s="39"/>
    </row>
    <row r="97" spans="4:5" ht="12.75">
      <c r="D97" s="34"/>
      <c r="E97" s="35"/>
    </row>
    <row r="98" spans="4:5" ht="12.75">
      <c r="D98" s="50"/>
      <c r="E98" s="51"/>
    </row>
    <row r="99" spans="4:5" ht="12.75">
      <c r="D99" s="42"/>
      <c r="E99" s="56"/>
    </row>
    <row r="100" spans="4:5" ht="12.75">
      <c r="D100" s="40"/>
      <c r="E100" s="51"/>
    </row>
    <row r="101" spans="4:5" ht="12.75">
      <c r="D101" s="42"/>
      <c r="E101" s="39"/>
    </row>
    <row r="102" spans="4:5" ht="12.75">
      <c r="D102" s="34"/>
      <c r="E102" s="35"/>
    </row>
    <row r="103" spans="3:5" ht="12.75">
      <c r="C103" s="36"/>
      <c r="D103" s="34"/>
      <c r="E103" s="37"/>
    </row>
    <row r="104" spans="4:5" ht="12.75">
      <c r="D104" s="40"/>
      <c r="E104" s="39"/>
    </row>
    <row r="105" spans="4:5" ht="12.75">
      <c r="D105" s="40"/>
      <c r="E105" s="51"/>
    </row>
    <row r="106" spans="3:5" ht="12.75">
      <c r="C106" s="36"/>
      <c r="D106" s="40"/>
      <c r="E106" s="57"/>
    </row>
    <row r="107" spans="3:5" ht="12.75">
      <c r="C107" s="36"/>
      <c r="D107" s="42"/>
      <c r="E107" s="43"/>
    </row>
    <row r="108" spans="4:5" ht="12.75">
      <c r="D108" s="34"/>
      <c r="E108" s="35"/>
    </row>
    <row r="109" spans="4:5" ht="12.75">
      <c r="D109" s="55"/>
      <c r="E109" s="58"/>
    </row>
    <row r="110" spans="4:5" ht="11.25" customHeight="1">
      <c r="D110" s="50"/>
      <c r="E110" s="51"/>
    </row>
    <row r="111" spans="2:5" ht="24" customHeight="1">
      <c r="B111" s="36"/>
      <c r="D111" s="50"/>
      <c r="E111" s="59"/>
    </row>
    <row r="112" spans="3:5" ht="15" customHeight="1">
      <c r="C112" s="36"/>
      <c r="D112" s="50"/>
      <c r="E112" s="59"/>
    </row>
    <row r="113" spans="4:5" ht="11.25" customHeight="1">
      <c r="D113" s="55"/>
      <c r="E113" s="56"/>
    </row>
    <row r="114" spans="4:5" ht="12.75">
      <c r="D114" s="50"/>
      <c r="E114" s="51"/>
    </row>
    <row r="115" spans="2:5" ht="13.5" customHeight="1">
      <c r="B115" s="36"/>
      <c r="D115" s="50"/>
      <c r="E115" s="60"/>
    </row>
    <row r="116" spans="3:5" ht="12.75" customHeight="1">
      <c r="C116" s="36"/>
      <c r="D116" s="50"/>
      <c r="E116" s="37"/>
    </row>
    <row r="117" spans="3:5" ht="12.75" customHeight="1">
      <c r="C117" s="36"/>
      <c r="D117" s="42"/>
      <c r="E117" s="43"/>
    </row>
    <row r="118" spans="4:5" ht="12.75">
      <c r="D118" s="34"/>
      <c r="E118" s="35"/>
    </row>
    <row r="119" spans="3:5" ht="12.75">
      <c r="C119" s="36"/>
      <c r="D119" s="34"/>
      <c r="E119" s="57"/>
    </row>
    <row r="120" spans="4:5" ht="12.75">
      <c r="D120" s="55"/>
      <c r="E120" s="56"/>
    </row>
    <row r="121" spans="4:5" ht="12.75">
      <c r="D121" s="50"/>
      <c r="E121" s="51"/>
    </row>
    <row r="122" spans="4:5" ht="12.75">
      <c r="D122" s="34"/>
      <c r="E122" s="35"/>
    </row>
    <row r="123" spans="1:5" ht="19.5" customHeight="1">
      <c r="A123" s="61"/>
      <c r="B123" s="9"/>
      <c r="C123" s="9"/>
      <c r="D123" s="9"/>
      <c r="E123" s="46"/>
    </row>
    <row r="124" spans="1:5" ht="15" customHeight="1">
      <c r="A124" s="36"/>
      <c r="D124" s="48"/>
      <c r="E124" s="46"/>
    </row>
    <row r="125" spans="1:5" ht="12.75">
      <c r="A125" s="36"/>
      <c r="B125" s="36"/>
      <c r="D125" s="48"/>
      <c r="E125" s="37"/>
    </row>
    <row r="126" spans="3:5" ht="12.75">
      <c r="C126" s="36"/>
      <c r="D126" s="34"/>
      <c r="E126" s="46"/>
    </row>
    <row r="127" spans="4:5" ht="12.75">
      <c r="D127" s="38"/>
      <c r="E127" s="39"/>
    </row>
    <row r="128" spans="2:5" ht="12.75">
      <c r="B128" s="36"/>
      <c r="D128" s="34"/>
      <c r="E128" s="37"/>
    </row>
    <row r="129" spans="3:5" ht="12.75">
      <c r="C129" s="36"/>
      <c r="D129" s="34"/>
      <c r="E129" s="37"/>
    </row>
    <row r="130" spans="4:5" ht="12.75">
      <c r="D130" s="42"/>
      <c r="E130" s="43"/>
    </row>
    <row r="131" spans="3:5" ht="22.5" customHeight="1">
      <c r="C131" s="36"/>
      <c r="D131" s="34"/>
      <c r="E131" s="44"/>
    </row>
    <row r="132" spans="4:5" ht="12.75">
      <c r="D132" s="34"/>
      <c r="E132" s="43"/>
    </row>
    <row r="133" spans="2:5" ht="12.75">
      <c r="B133" s="36"/>
      <c r="D133" s="40"/>
      <c r="E133" s="46"/>
    </row>
    <row r="134" spans="3:5" ht="12.75">
      <c r="C134" s="36"/>
      <c r="D134" s="40"/>
      <c r="E134" s="47"/>
    </row>
    <row r="135" spans="4:5" ht="12.75">
      <c r="D135" s="42"/>
      <c r="E135" s="39"/>
    </row>
    <row r="136" spans="1:5" ht="13.5" customHeight="1">
      <c r="A136" s="36"/>
      <c r="D136" s="48"/>
      <c r="E136" s="46"/>
    </row>
    <row r="137" spans="2:5" ht="13.5" customHeight="1">
      <c r="B137" s="36"/>
      <c r="D137" s="34"/>
      <c r="E137" s="46"/>
    </row>
    <row r="138" spans="3:5" ht="13.5" customHeight="1">
      <c r="C138" s="36"/>
      <c r="D138" s="34"/>
      <c r="E138" s="37"/>
    </row>
    <row r="139" spans="3:5" ht="12.75">
      <c r="C139" s="36"/>
      <c r="D139" s="42"/>
      <c r="E139" s="39"/>
    </row>
    <row r="140" spans="3:5" ht="12.75">
      <c r="C140" s="36"/>
      <c r="D140" s="34"/>
      <c r="E140" s="37"/>
    </row>
    <row r="141" spans="4:5" ht="12.75">
      <c r="D141" s="55"/>
      <c r="E141" s="56"/>
    </row>
    <row r="142" spans="3:5" ht="12.75">
      <c r="C142" s="36"/>
      <c r="D142" s="40"/>
      <c r="E142" s="57"/>
    </row>
    <row r="143" spans="3:5" ht="12.75">
      <c r="C143" s="36"/>
      <c r="D143" s="42"/>
      <c r="E143" s="43"/>
    </row>
    <row r="144" spans="4:5" ht="12.75">
      <c r="D144" s="55"/>
      <c r="E144" s="62"/>
    </row>
    <row r="145" spans="2:5" ht="12.75">
      <c r="B145" s="36"/>
      <c r="D145" s="50"/>
      <c r="E145" s="60"/>
    </row>
    <row r="146" spans="3:5" ht="12.75">
      <c r="C146" s="36"/>
      <c r="D146" s="50"/>
      <c r="E146" s="37"/>
    </row>
    <row r="147" spans="3:5" ht="12.75">
      <c r="C147" s="36"/>
      <c r="D147" s="42"/>
      <c r="E147" s="43"/>
    </row>
    <row r="148" spans="3:5" ht="12.75">
      <c r="C148" s="36"/>
      <c r="D148" s="42"/>
      <c r="E148" s="43"/>
    </row>
    <row r="149" spans="4:5" ht="12.75">
      <c r="D149" s="34"/>
      <c r="E149" s="35"/>
    </row>
    <row r="150" spans="1:5" s="63" customFormat="1" ht="18" customHeight="1">
      <c r="A150" s="170"/>
      <c r="B150" s="171"/>
      <c r="C150" s="171"/>
      <c r="D150" s="171"/>
      <c r="E150" s="171"/>
    </row>
    <row r="151" spans="1:5" ht="28.5" customHeight="1">
      <c r="A151" s="52"/>
      <c r="B151" s="52"/>
      <c r="C151" s="52"/>
      <c r="D151" s="53"/>
      <c r="E151" s="54"/>
    </row>
    <row r="153" spans="1:5" ht="15.75">
      <c r="A153" s="65"/>
      <c r="B153" s="36"/>
      <c r="C153" s="36"/>
      <c r="D153" s="66"/>
      <c r="E153" s="8"/>
    </row>
    <row r="154" spans="1:5" ht="12.75">
      <c r="A154" s="36"/>
      <c r="B154" s="36"/>
      <c r="C154" s="36"/>
      <c r="D154" s="66"/>
      <c r="E154" s="8"/>
    </row>
    <row r="155" spans="1:5" ht="17.25" customHeight="1">
      <c r="A155" s="36"/>
      <c r="B155" s="36"/>
      <c r="C155" s="36"/>
      <c r="D155" s="66"/>
      <c r="E155" s="8"/>
    </row>
    <row r="156" spans="1:5" ht="13.5" customHeight="1">
      <c r="A156" s="36"/>
      <c r="B156" s="36"/>
      <c r="C156" s="36"/>
      <c r="D156" s="66"/>
      <c r="E156" s="8"/>
    </row>
    <row r="157" spans="1:5" ht="12.75">
      <c r="A157" s="36"/>
      <c r="B157" s="36"/>
      <c r="C157" s="36"/>
      <c r="D157" s="66"/>
      <c r="E157" s="8"/>
    </row>
    <row r="158" spans="1:3" ht="12.75">
      <c r="A158" s="36"/>
      <c r="B158" s="36"/>
      <c r="C158" s="36"/>
    </row>
    <row r="159" spans="1:5" ht="12.75">
      <c r="A159" s="36"/>
      <c r="B159" s="36"/>
      <c r="C159" s="36"/>
      <c r="D159" s="66"/>
      <c r="E159" s="8"/>
    </row>
    <row r="160" spans="1:5" ht="12.75">
      <c r="A160" s="36"/>
      <c r="B160" s="36"/>
      <c r="C160" s="36"/>
      <c r="D160" s="66"/>
      <c r="E160" s="67"/>
    </row>
    <row r="161" spans="1:5" ht="12.75">
      <c r="A161" s="36"/>
      <c r="B161" s="36"/>
      <c r="C161" s="36"/>
      <c r="D161" s="66"/>
      <c r="E161" s="8"/>
    </row>
    <row r="162" spans="1:5" ht="22.5" customHeight="1">
      <c r="A162" s="36"/>
      <c r="B162" s="36"/>
      <c r="C162" s="36"/>
      <c r="D162" s="66"/>
      <c r="E162" s="44"/>
    </row>
    <row r="163" spans="4:5" ht="22.5" customHeight="1">
      <c r="D163" s="42"/>
      <c r="E163" s="45"/>
    </row>
  </sheetData>
  <sheetProtection/>
  <mergeCells count="8">
    <mergeCell ref="A1:H1"/>
    <mergeCell ref="B15:H15"/>
    <mergeCell ref="B17:H17"/>
    <mergeCell ref="B27:H27"/>
    <mergeCell ref="B29:H29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1"/>
  <sheetViews>
    <sheetView tabSelected="1" zoomScalePageLayoutView="0" workbookViewId="0" topLeftCell="A4">
      <selection activeCell="K8" sqref="K8"/>
    </sheetView>
  </sheetViews>
  <sheetFormatPr defaultColWidth="11.421875" defaultRowHeight="12.75"/>
  <cols>
    <col min="1" max="1" width="7.7109375" style="83" customWidth="1"/>
    <col min="2" max="2" width="33.7109375" style="86" customWidth="1"/>
    <col min="3" max="3" width="14.28125" style="2" customWidth="1"/>
    <col min="4" max="4" width="14.140625" style="2" customWidth="1"/>
    <col min="5" max="5" width="7.7109375" style="2" customWidth="1"/>
    <col min="6" max="6" width="14.00390625" style="2" customWidth="1"/>
    <col min="7" max="7" width="14.7109375" style="2" customWidth="1"/>
    <col min="8" max="8" width="11.8515625" style="2" customWidth="1"/>
    <col min="9" max="9" width="10.7109375" style="2" customWidth="1"/>
    <col min="10" max="10" width="7.57421875" style="2" customWidth="1"/>
    <col min="11" max="11" width="15.140625" style="2" customWidth="1"/>
    <col min="12" max="12" width="14.57421875" style="2" customWidth="1"/>
    <col min="13" max="16384" width="11.421875" style="5" customWidth="1"/>
  </cols>
  <sheetData>
    <row r="1" spans="1:12" ht="24" customHeight="1">
      <c r="A1" s="172" t="s">
        <v>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8" customFormat="1" ht="78.75">
      <c r="A2" s="6" t="s">
        <v>20</v>
      </c>
      <c r="B2" s="6" t="s">
        <v>21</v>
      </c>
      <c r="C2" s="7" t="s">
        <v>60</v>
      </c>
      <c r="D2" s="87" t="s">
        <v>11</v>
      </c>
      <c r="E2" s="87" t="s">
        <v>12</v>
      </c>
      <c r="F2" s="87" t="s">
        <v>13</v>
      </c>
      <c r="G2" s="87" t="s">
        <v>14</v>
      </c>
      <c r="H2" s="87" t="s">
        <v>22</v>
      </c>
      <c r="I2" s="87" t="s">
        <v>16</v>
      </c>
      <c r="J2" s="87" t="s">
        <v>17</v>
      </c>
      <c r="K2" s="7" t="s">
        <v>50</v>
      </c>
      <c r="L2" s="7" t="s">
        <v>61</v>
      </c>
    </row>
    <row r="3" spans="1:12" ht="12.75">
      <c r="A3" s="82"/>
      <c r="B3" s="11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8" customFormat="1" ht="12.75">
      <c r="A4" s="82"/>
      <c r="B4" s="84" t="s">
        <v>39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2.75">
      <c r="A5" s="82"/>
      <c r="B5" s="11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8" customFormat="1" ht="12.75">
      <c r="A6" s="82"/>
      <c r="B6" s="85" t="s">
        <v>43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s="8" customFormat="1" ht="12.75" customHeight="1">
      <c r="A7" s="93" t="s">
        <v>42</v>
      </c>
      <c r="B7" s="85" t="s">
        <v>44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s="8" customFormat="1" ht="12.75" customHeight="1">
      <c r="A8" s="93" t="s">
        <v>56</v>
      </c>
      <c r="B8" s="85" t="s">
        <v>57</v>
      </c>
      <c r="C8" s="121">
        <f aca="true" t="shared" si="0" ref="C8:L8">C9+C30</f>
        <v>5778135</v>
      </c>
      <c r="D8" s="121">
        <f t="shared" si="0"/>
        <v>3598516</v>
      </c>
      <c r="E8" s="121">
        <f t="shared" si="0"/>
        <v>0</v>
      </c>
      <c r="F8" s="121">
        <f t="shared" si="0"/>
        <v>142500</v>
      </c>
      <c r="G8" s="121">
        <f t="shared" si="0"/>
        <v>2021119</v>
      </c>
      <c r="H8" s="121">
        <f t="shared" si="0"/>
        <v>16000</v>
      </c>
      <c r="I8" s="121">
        <f t="shared" si="0"/>
        <v>0</v>
      </c>
      <c r="J8" s="121">
        <f t="shared" si="0"/>
        <v>0</v>
      </c>
      <c r="K8" s="121">
        <f t="shared" si="0"/>
        <v>2804580</v>
      </c>
      <c r="L8" s="121">
        <f t="shared" si="0"/>
        <v>2857100</v>
      </c>
    </row>
    <row r="9" spans="1:12" s="8" customFormat="1" ht="12.75">
      <c r="A9" s="82">
        <v>3</v>
      </c>
      <c r="B9" s="85" t="s">
        <v>23</v>
      </c>
      <c r="C9" s="121">
        <f aca="true" t="shared" si="1" ref="C9:L9">C11+C18+C27</f>
        <v>2731800</v>
      </c>
      <c r="D9" s="121">
        <f t="shared" si="1"/>
        <v>2410500</v>
      </c>
      <c r="E9" s="121">
        <f t="shared" si="1"/>
        <v>0</v>
      </c>
      <c r="F9" s="121">
        <f t="shared" si="1"/>
        <v>142500</v>
      </c>
      <c r="G9" s="121">
        <f t="shared" si="1"/>
        <v>168800</v>
      </c>
      <c r="H9" s="121">
        <f t="shared" si="1"/>
        <v>10000</v>
      </c>
      <c r="I9" s="121">
        <f t="shared" si="1"/>
        <v>0</v>
      </c>
      <c r="J9" s="121">
        <f t="shared" si="1"/>
        <v>0</v>
      </c>
      <c r="K9" s="121">
        <f t="shared" si="1"/>
        <v>2786580</v>
      </c>
      <c r="L9" s="121">
        <f t="shared" si="1"/>
        <v>2837100</v>
      </c>
    </row>
    <row r="10" spans="1:12" s="8" customFormat="1" ht="12.75">
      <c r="A10" s="82"/>
      <c r="B10" s="85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s="8" customFormat="1" ht="12.75">
      <c r="A11" s="82">
        <v>31</v>
      </c>
      <c r="B11" s="85" t="s">
        <v>24</v>
      </c>
      <c r="C11" s="121">
        <f>D11+E11+F11+G11+H11+I11+J11</f>
        <v>2219000</v>
      </c>
      <c r="D11" s="121">
        <f>D12+D14+D16</f>
        <v>2019000</v>
      </c>
      <c r="E11" s="121">
        <f>E12+E14+E16</f>
        <v>0</v>
      </c>
      <c r="F11" s="121">
        <f>F12+F14+F16</f>
        <v>60000</v>
      </c>
      <c r="G11" s="121">
        <f>G12+G14+G16</f>
        <v>140000</v>
      </c>
      <c r="H11" s="121">
        <v>0</v>
      </c>
      <c r="I11" s="121">
        <v>0</v>
      </c>
      <c r="J11" s="121">
        <v>0</v>
      </c>
      <c r="K11" s="121">
        <v>2263380</v>
      </c>
      <c r="L11" s="121">
        <v>2305000</v>
      </c>
    </row>
    <row r="12" spans="1:12" ht="12.75">
      <c r="A12" s="82">
        <v>311</v>
      </c>
      <c r="B12" s="85" t="s">
        <v>25</v>
      </c>
      <c r="C12" s="121">
        <f>D12+E12+F12+G12+H12+I12+J12</f>
        <v>1820720</v>
      </c>
      <c r="D12" s="121">
        <v>1644000</v>
      </c>
      <c r="E12" s="121">
        <v>0</v>
      </c>
      <c r="F12" s="121">
        <v>55000</v>
      </c>
      <c r="G12" s="121">
        <v>121720</v>
      </c>
      <c r="H12" s="121">
        <v>0</v>
      </c>
      <c r="I12" s="121">
        <v>0</v>
      </c>
      <c r="J12" s="121">
        <v>0</v>
      </c>
      <c r="K12" s="120"/>
      <c r="L12" s="120"/>
    </row>
    <row r="13" spans="1:12" ht="12.75">
      <c r="A13" s="81"/>
      <c r="B13" s="11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3" ht="12.75">
      <c r="A14" s="82">
        <v>312</v>
      </c>
      <c r="B14" s="85" t="s">
        <v>26</v>
      </c>
      <c r="C14" s="121">
        <f>D14+E14+F14+H14+I14+J14</f>
        <v>90000</v>
      </c>
      <c r="D14" s="121">
        <v>90000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/>
      <c r="L14" s="121"/>
      <c r="M14" s="8"/>
    </row>
    <row r="15" spans="1:12" ht="12.75">
      <c r="A15" s="81"/>
      <c r="B15" s="11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ht="12.75">
      <c r="A16" s="82">
        <v>313</v>
      </c>
      <c r="B16" s="85" t="s">
        <v>27</v>
      </c>
      <c r="C16" s="121">
        <f>D16+E16+F16+G16+H16+I16+J16</f>
        <v>308280</v>
      </c>
      <c r="D16" s="121">
        <v>285000</v>
      </c>
      <c r="E16" s="121">
        <v>0</v>
      </c>
      <c r="F16" s="121">
        <v>5000</v>
      </c>
      <c r="G16" s="121">
        <v>18280</v>
      </c>
      <c r="H16" s="121">
        <v>0</v>
      </c>
      <c r="I16" s="121">
        <v>0</v>
      </c>
      <c r="J16" s="121">
        <v>0</v>
      </c>
      <c r="K16" s="120"/>
      <c r="L16" s="120"/>
    </row>
    <row r="17" spans="1:12" ht="12.75">
      <c r="A17" s="81"/>
      <c r="B17" s="11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s="8" customFormat="1" ht="12.75">
      <c r="A18" s="82">
        <v>32</v>
      </c>
      <c r="B18" s="85" t="s">
        <v>28</v>
      </c>
      <c r="C18" s="121">
        <f>D18+E18+F18+G18+H18+I18+J18</f>
        <v>511100</v>
      </c>
      <c r="D18" s="121">
        <f>D19+D21+D23+D25</f>
        <v>389800</v>
      </c>
      <c r="E18" s="121">
        <v>0</v>
      </c>
      <c r="F18" s="121">
        <v>82500</v>
      </c>
      <c r="G18" s="121">
        <v>28800</v>
      </c>
      <c r="H18" s="121">
        <v>10000</v>
      </c>
      <c r="I18" s="121">
        <v>0</v>
      </c>
      <c r="J18" s="121">
        <v>0</v>
      </c>
      <c r="K18" s="121">
        <v>521300</v>
      </c>
      <c r="L18" s="121">
        <v>530000</v>
      </c>
    </row>
    <row r="19" spans="1:12" ht="12.75">
      <c r="A19" s="82">
        <v>321</v>
      </c>
      <c r="B19" s="85" t="s">
        <v>29</v>
      </c>
      <c r="C19" s="121">
        <f>D19+E19+F19+G19+H19+I19+J19</f>
        <v>140000</v>
      </c>
      <c r="D19" s="121">
        <v>140000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/>
      <c r="L19" s="121"/>
    </row>
    <row r="20" spans="1:12" ht="12.75">
      <c r="A20" s="81"/>
      <c r="B20" s="11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1:12" ht="12.75">
      <c r="A21" s="82">
        <v>322</v>
      </c>
      <c r="B21" s="85" t="s">
        <v>30</v>
      </c>
      <c r="C21" s="121">
        <f>D21+E21+F21+G21+H21+I21+J21</f>
        <v>245700</v>
      </c>
      <c r="D21" s="121">
        <v>139000</v>
      </c>
      <c r="E21" s="121">
        <v>0</v>
      </c>
      <c r="F21" s="121">
        <v>80000</v>
      </c>
      <c r="G21" s="121">
        <v>16700</v>
      </c>
      <c r="H21" s="121">
        <v>10000</v>
      </c>
      <c r="I21" s="121">
        <v>0</v>
      </c>
      <c r="J21" s="121">
        <v>0</v>
      </c>
      <c r="K21" s="121"/>
      <c r="L21" s="121"/>
    </row>
    <row r="22" spans="1:12" ht="12.75">
      <c r="A22" s="81"/>
      <c r="B22" s="11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6" ht="12.75">
      <c r="A23" s="82">
        <v>323</v>
      </c>
      <c r="B23" s="85" t="s">
        <v>31</v>
      </c>
      <c r="C23" s="121">
        <v>54800</v>
      </c>
      <c r="D23" s="121">
        <v>54800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/>
      <c r="L23" s="121"/>
      <c r="M23" s="8"/>
      <c r="N23" s="8"/>
      <c r="O23" s="8"/>
      <c r="P23" s="8"/>
    </row>
    <row r="24" spans="1:12" ht="12.75">
      <c r="A24" s="81"/>
      <c r="B24" s="11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12" ht="25.5">
      <c r="A25" s="82">
        <v>329</v>
      </c>
      <c r="B25" s="85" t="s">
        <v>32</v>
      </c>
      <c r="C25" s="121">
        <v>15400</v>
      </c>
      <c r="D25" s="121">
        <v>56000</v>
      </c>
      <c r="E25" s="121">
        <v>0</v>
      </c>
      <c r="F25" s="121">
        <v>2500</v>
      </c>
      <c r="G25" s="121">
        <v>11100</v>
      </c>
      <c r="H25" s="121">
        <v>0</v>
      </c>
      <c r="I25" s="121">
        <v>0</v>
      </c>
      <c r="J25" s="121">
        <v>0</v>
      </c>
      <c r="K25" s="121"/>
      <c r="L25" s="121"/>
    </row>
    <row r="26" spans="1:13" ht="12.75">
      <c r="A26" s="81"/>
      <c r="B26" s="11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8"/>
    </row>
    <row r="27" spans="1:14" s="8" customFormat="1" ht="12.75">
      <c r="A27" s="82">
        <v>34</v>
      </c>
      <c r="B27" s="85" t="s">
        <v>33</v>
      </c>
      <c r="C27" s="121">
        <f>C28</f>
        <v>1700</v>
      </c>
      <c r="D27" s="121">
        <f aca="true" t="shared" si="2" ref="D27:J27">D28</f>
        <v>1700</v>
      </c>
      <c r="E27" s="121">
        <f t="shared" si="2"/>
        <v>0</v>
      </c>
      <c r="F27" s="121">
        <f t="shared" si="2"/>
        <v>0</v>
      </c>
      <c r="G27" s="121">
        <f t="shared" si="2"/>
        <v>0</v>
      </c>
      <c r="H27" s="121">
        <f t="shared" si="2"/>
        <v>0</v>
      </c>
      <c r="I27" s="121">
        <f t="shared" si="2"/>
        <v>0</v>
      </c>
      <c r="J27" s="121">
        <f t="shared" si="2"/>
        <v>0</v>
      </c>
      <c r="K27" s="121">
        <v>1900</v>
      </c>
      <c r="L27" s="121">
        <v>2100</v>
      </c>
      <c r="N27" s="5"/>
    </row>
    <row r="28" spans="1:12" ht="25.5">
      <c r="A28" s="81">
        <v>343</v>
      </c>
      <c r="B28" s="11" t="s">
        <v>55</v>
      </c>
      <c r="C28" s="120">
        <f>D28+E28+F28+G28+H28+I28+J28</f>
        <v>1700</v>
      </c>
      <c r="D28" s="120">
        <v>1700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/>
      <c r="L28" s="120"/>
    </row>
    <row r="29" spans="1:12" ht="12.75">
      <c r="A29" s="81"/>
      <c r="B29" s="11"/>
      <c r="C29" s="120"/>
      <c r="D29" s="120"/>
      <c r="E29" s="120"/>
      <c r="F29" s="120"/>
      <c r="G29" s="120"/>
      <c r="H29" s="120"/>
      <c r="I29" s="120"/>
      <c r="J29" s="120"/>
      <c r="K29" s="120"/>
      <c r="L29" s="120"/>
    </row>
    <row r="30" spans="1:12" s="8" customFormat="1" ht="25.5">
      <c r="A30" s="82">
        <v>4</v>
      </c>
      <c r="B30" s="85" t="s">
        <v>35</v>
      </c>
      <c r="C30" s="121">
        <f>C31+C35</f>
        <v>3046335</v>
      </c>
      <c r="D30" s="121">
        <f>D31+D35</f>
        <v>1188016</v>
      </c>
      <c r="E30" s="121">
        <f aca="true" t="shared" si="3" ref="E30:J30">E31</f>
        <v>0</v>
      </c>
      <c r="F30" s="121">
        <f t="shared" si="3"/>
        <v>0</v>
      </c>
      <c r="G30" s="121">
        <f>G31+G35</f>
        <v>1852319</v>
      </c>
      <c r="H30" s="121">
        <f t="shared" si="3"/>
        <v>6000</v>
      </c>
      <c r="I30" s="121">
        <f t="shared" si="3"/>
        <v>0</v>
      </c>
      <c r="J30" s="121">
        <f t="shared" si="3"/>
        <v>0</v>
      </c>
      <c r="K30" s="121">
        <f>K31</f>
        <v>18000</v>
      </c>
      <c r="L30" s="121">
        <f>L31</f>
        <v>20000</v>
      </c>
    </row>
    <row r="31" spans="1:12" s="8" customFormat="1" ht="25.5">
      <c r="A31" s="82">
        <v>42</v>
      </c>
      <c r="B31" s="85" t="s">
        <v>36</v>
      </c>
      <c r="C31" s="121">
        <f aca="true" t="shared" si="4" ref="C31:H31">C32+C33</f>
        <v>17000</v>
      </c>
      <c r="D31" s="121">
        <f t="shared" si="4"/>
        <v>11000</v>
      </c>
      <c r="E31" s="121">
        <f t="shared" si="4"/>
        <v>0</v>
      </c>
      <c r="F31" s="121">
        <f t="shared" si="4"/>
        <v>0</v>
      </c>
      <c r="G31" s="121">
        <f t="shared" si="4"/>
        <v>0</v>
      </c>
      <c r="H31" s="121">
        <f t="shared" si="4"/>
        <v>6000</v>
      </c>
      <c r="I31" s="121">
        <v>0</v>
      </c>
      <c r="J31" s="121">
        <v>0</v>
      </c>
      <c r="K31" s="121">
        <v>18000</v>
      </c>
      <c r="L31" s="121">
        <v>20000</v>
      </c>
    </row>
    <row r="32" spans="1:15" ht="12.75" customHeight="1">
      <c r="A32" s="82">
        <v>422</v>
      </c>
      <c r="B32" s="85" t="s">
        <v>34</v>
      </c>
      <c r="C32" s="121">
        <v>13000</v>
      </c>
      <c r="D32" s="121">
        <v>9000</v>
      </c>
      <c r="E32" s="121">
        <v>0</v>
      </c>
      <c r="F32" s="121">
        <v>0</v>
      </c>
      <c r="G32" s="121">
        <v>0</v>
      </c>
      <c r="H32" s="121">
        <v>4000</v>
      </c>
      <c r="I32" s="121">
        <v>0</v>
      </c>
      <c r="J32" s="121">
        <v>0</v>
      </c>
      <c r="K32" s="121"/>
      <c r="L32" s="121"/>
      <c r="M32" s="8"/>
      <c r="N32" s="8"/>
      <c r="O32" s="8"/>
    </row>
    <row r="33" spans="1:16" ht="25.5">
      <c r="A33" s="82">
        <v>424</v>
      </c>
      <c r="B33" s="85" t="s">
        <v>37</v>
      </c>
      <c r="C33" s="121">
        <v>4000</v>
      </c>
      <c r="D33" s="121">
        <v>2000</v>
      </c>
      <c r="E33" s="121">
        <v>0</v>
      </c>
      <c r="F33" s="121">
        <v>0</v>
      </c>
      <c r="G33" s="121">
        <v>0</v>
      </c>
      <c r="H33" s="121">
        <v>2000</v>
      </c>
      <c r="I33" s="121">
        <v>0</v>
      </c>
      <c r="J33" s="121">
        <v>0</v>
      </c>
      <c r="K33" s="121"/>
      <c r="L33" s="121"/>
      <c r="M33" s="8"/>
      <c r="N33" s="8"/>
      <c r="O33" s="8"/>
      <c r="P33" s="8"/>
    </row>
    <row r="34" spans="1:16" ht="12.75">
      <c r="A34" s="81"/>
      <c r="B34" s="11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P34" s="8"/>
    </row>
    <row r="35" spans="1:12" ht="25.5">
      <c r="A35" s="82">
        <v>45</v>
      </c>
      <c r="B35" s="85" t="s">
        <v>69</v>
      </c>
      <c r="C35" s="121">
        <f aca="true" t="shared" si="5" ref="C35:J35">C36</f>
        <v>3029335</v>
      </c>
      <c r="D35" s="121">
        <f t="shared" si="5"/>
        <v>1177016</v>
      </c>
      <c r="E35" s="121">
        <f t="shared" si="5"/>
        <v>0</v>
      </c>
      <c r="F35" s="121">
        <f t="shared" si="5"/>
        <v>0</v>
      </c>
      <c r="G35" s="121">
        <f t="shared" si="5"/>
        <v>1852319</v>
      </c>
      <c r="H35" s="121">
        <f t="shared" si="5"/>
        <v>0</v>
      </c>
      <c r="I35" s="121">
        <f t="shared" si="5"/>
        <v>0</v>
      </c>
      <c r="J35" s="121">
        <f t="shared" si="5"/>
        <v>0</v>
      </c>
      <c r="K35" s="120"/>
      <c r="L35" s="120"/>
    </row>
    <row r="36" spans="1:12" ht="25.5">
      <c r="A36" s="82">
        <v>451</v>
      </c>
      <c r="B36" s="85" t="s">
        <v>68</v>
      </c>
      <c r="C36" s="121">
        <f>D36+G36</f>
        <v>3029335</v>
      </c>
      <c r="D36" s="121">
        <v>1177016</v>
      </c>
      <c r="E36" s="121">
        <v>0</v>
      </c>
      <c r="F36" s="121">
        <v>0</v>
      </c>
      <c r="G36" s="121">
        <v>1852319</v>
      </c>
      <c r="H36" s="121">
        <v>0</v>
      </c>
      <c r="I36" s="121">
        <v>0</v>
      </c>
      <c r="J36" s="121">
        <v>0</v>
      </c>
      <c r="K36" s="120"/>
      <c r="L36" s="120"/>
    </row>
    <row r="37" spans="1:12" ht="12.75">
      <c r="A37" s="82"/>
      <c r="B37" s="11"/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1:12" ht="12.75">
      <c r="A38" s="82"/>
      <c r="B38" s="11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2" ht="12.75">
      <c r="A39" s="82"/>
      <c r="B39" s="11" t="s">
        <v>47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1:12" ht="12.75">
      <c r="A40" s="82"/>
      <c r="B40" s="11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2" ht="12.75">
      <c r="A41" s="82"/>
      <c r="B41" s="11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1:12" ht="12.75">
      <c r="A42" s="82"/>
      <c r="B42" s="11"/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1:12" ht="12.75">
      <c r="A43" s="82"/>
      <c r="B43" s="11"/>
      <c r="C43" s="120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1:12" ht="12.75">
      <c r="A44" s="82"/>
      <c r="B44" s="11"/>
      <c r="C44" s="120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1:12" ht="12.75">
      <c r="A45" s="82"/>
      <c r="B45" s="11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1:12" ht="12.75">
      <c r="A46" s="82"/>
      <c r="B46" s="11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1:12" ht="12.75">
      <c r="A47" s="82"/>
      <c r="B47" s="11"/>
      <c r="C47" s="120"/>
      <c r="D47" s="120"/>
      <c r="E47" s="120"/>
      <c r="F47" s="120"/>
      <c r="G47" s="120"/>
      <c r="H47" s="120"/>
      <c r="I47" s="120"/>
      <c r="J47" s="120"/>
      <c r="K47" s="120"/>
      <c r="L47" s="120"/>
    </row>
    <row r="48" spans="1:12" ht="12.75">
      <c r="A48" s="82"/>
      <c r="B48" s="11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2.75">
      <c r="A49" s="82"/>
      <c r="B49" s="11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>
      <c r="A50" s="82"/>
      <c r="B50" s="11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1:12" ht="12.75">
      <c r="A51" s="82"/>
      <c r="B51" s="11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 ht="12.75">
      <c r="A52" s="82"/>
      <c r="B52" s="11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12" ht="12.75">
      <c r="A53" s="82"/>
      <c r="B53" s="11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1:12" ht="12.75">
      <c r="A54" s="82"/>
      <c r="B54" s="11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ht="12.75">
      <c r="A55" s="82"/>
      <c r="B55" s="11"/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1:12" ht="12.75">
      <c r="A56" s="82"/>
      <c r="B56" s="11"/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1:12" ht="12.75">
      <c r="A57" s="82"/>
      <c r="B57" s="11"/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1:12" ht="12.75">
      <c r="A58" s="82"/>
      <c r="B58" s="11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2" ht="12.75">
      <c r="A59" s="82"/>
      <c r="B59" s="11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2" ht="12.75">
      <c r="A60" s="82"/>
      <c r="B60" s="11"/>
      <c r="C60" s="120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1:12" ht="12.75">
      <c r="A61" s="82"/>
      <c r="B61" s="11"/>
      <c r="C61" s="120"/>
      <c r="D61" s="120"/>
      <c r="E61" s="120"/>
      <c r="F61" s="120"/>
      <c r="G61" s="120"/>
      <c r="H61" s="120"/>
      <c r="I61" s="120"/>
      <c r="J61" s="120"/>
      <c r="K61" s="120"/>
      <c r="L61" s="120"/>
    </row>
    <row r="62" spans="1:12" ht="12.75">
      <c r="A62" s="82"/>
      <c r="B62" s="11"/>
      <c r="C62" s="120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2.75">
      <c r="A63" s="82"/>
      <c r="B63" s="11"/>
      <c r="C63" s="120"/>
      <c r="D63" s="120"/>
      <c r="E63" s="120"/>
      <c r="F63" s="120"/>
      <c r="G63" s="120"/>
      <c r="H63" s="120"/>
      <c r="I63" s="120"/>
      <c r="J63" s="120"/>
      <c r="K63" s="120"/>
      <c r="L63" s="120"/>
    </row>
    <row r="64" spans="1:12" ht="12.75">
      <c r="A64" s="82"/>
      <c r="B64" s="11"/>
      <c r="C64" s="120"/>
      <c r="D64" s="120"/>
      <c r="E64" s="120"/>
      <c r="F64" s="120"/>
      <c r="G64" s="120"/>
      <c r="H64" s="120"/>
      <c r="I64" s="120"/>
      <c r="J64" s="120"/>
      <c r="K64" s="120"/>
      <c r="L64" s="120"/>
    </row>
    <row r="65" spans="1:12" ht="12.75">
      <c r="A65" s="82"/>
      <c r="B65" s="11"/>
      <c r="C65" s="120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1:12" ht="12.75">
      <c r="A66" s="82"/>
      <c r="B66" s="11"/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1:12" ht="12.75">
      <c r="A67" s="82"/>
      <c r="B67" s="11"/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1:12" ht="12.75">
      <c r="A68" s="82"/>
      <c r="B68" s="11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1:12" ht="12.75">
      <c r="A69" s="82"/>
      <c r="B69" s="11"/>
      <c r="C69" s="120"/>
      <c r="D69" s="120"/>
      <c r="E69" s="120"/>
      <c r="F69" s="120"/>
      <c r="G69" s="120"/>
      <c r="H69" s="120"/>
      <c r="I69" s="120"/>
      <c r="J69" s="120"/>
      <c r="K69" s="120"/>
      <c r="L69" s="120"/>
    </row>
    <row r="70" spans="1:12" ht="12.75">
      <c r="A70" s="82"/>
      <c r="B70" s="11"/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1:12" ht="12.75">
      <c r="A71" s="82"/>
      <c r="B71" s="11"/>
      <c r="C71" s="120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1:12" ht="12.75">
      <c r="A72" s="82"/>
      <c r="B72" s="11"/>
      <c r="C72" s="120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1:12" ht="12.75">
      <c r="A73" s="82"/>
      <c r="B73" s="11"/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2.75">
      <c r="A74" s="82"/>
      <c r="B74" s="11"/>
      <c r="C74" s="120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1:12" ht="12.75">
      <c r="A75" s="82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82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82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82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82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82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82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82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82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82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82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82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82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82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82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82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82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82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82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82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82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82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82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82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82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82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82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82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82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82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82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82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82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82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82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82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82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82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82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82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82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82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82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82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82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82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82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82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82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82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82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82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82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82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82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82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82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82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82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82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82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82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82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82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82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82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82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82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82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82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82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82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82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82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82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82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82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82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82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82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82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82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82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82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82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82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82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82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82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82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82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82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82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82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82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82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82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82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82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82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82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82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82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82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82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82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82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82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82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82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82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82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82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82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82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82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82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82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82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82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82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82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82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82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82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82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82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82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82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82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82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82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82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82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82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82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82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82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82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82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82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82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82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82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82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82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82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82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82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82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82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82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82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82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82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82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82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82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82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82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82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82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82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82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82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82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82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82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82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82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82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82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82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82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82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82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82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82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82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82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82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82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82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82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82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82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82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82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82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82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82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82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82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82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82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82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82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82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82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82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82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82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82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82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82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82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82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82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82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82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82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82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82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82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82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82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82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82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82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82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82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82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82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82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82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82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82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82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82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82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82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82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82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82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82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82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82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82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82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82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82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82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82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82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82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82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82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Anica</cp:lastModifiedBy>
  <cp:lastPrinted>2018-11-07T11:44:30Z</cp:lastPrinted>
  <dcterms:created xsi:type="dcterms:W3CDTF">2013-09-11T11:00:21Z</dcterms:created>
  <dcterms:modified xsi:type="dcterms:W3CDTF">2018-11-07T11:45:58Z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