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<sst xmlns="http://schemas.openxmlformats.org/spreadsheetml/2006/main" count="638" uniqueCount="60">
  <si>
    <t>BROJ</t>
  </si>
  <si>
    <t>VRSTA PRIHODA</t>
  </si>
  <si>
    <t>Smanjenje</t>
  </si>
  <si>
    <t>PRIHODI  POSLOVANJA</t>
  </si>
  <si>
    <t>Potpore</t>
  </si>
  <si>
    <t>Prihodi od imovine</t>
  </si>
  <si>
    <t>Kamate</t>
  </si>
  <si>
    <t>Prihodi od administrativnih pristojbi</t>
  </si>
  <si>
    <t>RASHODI  POSLOVANJA</t>
  </si>
  <si>
    <t>Rashodi za zaposlene</t>
  </si>
  <si>
    <t>Plaće za redovan rad</t>
  </si>
  <si>
    <t>Ostali rashodi za zaposlene</t>
  </si>
  <si>
    <t>Materijalni rashodi</t>
  </si>
  <si>
    <t>Ostali nespomenuti rashodi poslovanja</t>
  </si>
  <si>
    <t>Financijski rashodi</t>
  </si>
  <si>
    <t>Bankarske usluge i usl. platnog prometa</t>
  </si>
  <si>
    <t>Rashodi za nabavu nefinancijske imovine</t>
  </si>
  <si>
    <t>Knjige u knjižnici</t>
  </si>
  <si>
    <t>Ulaganje u računalne programe</t>
  </si>
  <si>
    <t>RASHODI ZA NBAVU NEF. IMOVINE</t>
  </si>
  <si>
    <t>Tekuće pomoći iz gradskog proračuna</t>
  </si>
  <si>
    <t>Prihodi za fin. rashoda poslovanja od županije</t>
  </si>
  <si>
    <t>Prihodi za fin. rashoda poslovanja od ministarstva</t>
  </si>
  <si>
    <t>Indeks</t>
  </si>
  <si>
    <t>OŠ DRAŠKOVEC</t>
  </si>
  <si>
    <t>REPUBLIKA HRVATSKA</t>
  </si>
  <si>
    <t>ŽUPANIJA MEĐIMURSKA</t>
  </si>
  <si>
    <t>OPĆINA PRELOG</t>
  </si>
  <si>
    <t>Draškovićeva 47</t>
  </si>
  <si>
    <t>Klasa: 400-02/07-01</t>
  </si>
  <si>
    <t>Urbroj: 2109-14/07-01-01</t>
  </si>
  <si>
    <t>Povećanje / smanjenje</t>
  </si>
  <si>
    <t>I.</t>
  </si>
  <si>
    <t>Tekuće donacije</t>
  </si>
  <si>
    <t>UKUPNI RASHODI</t>
  </si>
  <si>
    <t>(3:1)x100</t>
  </si>
  <si>
    <t>Ravnateljica škole:</t>
  </si>
  <si>
    <t>Margit Mirić, prof.</t>
  </si>
  <si>
    <t>__________________</t>
  </si>
  <si>
    <t>Postrojenja i oprema</t>
  </si>
  <si>
    <t>GRAD PRELOG</t>
  </si>
  <si>
    <t>Rashodi za usluge</t>
  </si>
  <si>
    <t>Prihodi od prodaje, od usluga i donacija</t>
  </si>
  <si>
    <t>Prihodi iz proračuna</t>
  </si>
  <si>
    <t>3+4</t>
  </si>
  <si>
    <t>Doprinosi</t>
  </si>
  <si>
    <t>Naknada troškova zaposlenima</t>
  </si>
  <si>
    <t>Rashodi za materijal i energiju</t>
  </si>
  <si>
    <t>HZZ - javni rad</t>
  </si>
  <si>
    <t>Dodatna ulaganja na građevinskim objektima</t>
  </si>
  <si>
    <t>izmjene           2= 3-1</t>
  </si>
  <si>
    <t>Kapitalne pomoći temeljem prijenosa iz EU sredstava</t>
  </si>
  <si>
    <t>Prihodi po posebnim propisima</t>
  </si>
  <si>
    <t>Naknada troškova osobama izvan radnog odnosa</t>
  </si>
  <si>
    <t>Prihodi od pruženih usluga</t>
  </si>
  <si>
    <t>U Draškovcu, 18. prosinca 2020.</t>
  </si>
  <si>
    <t>KLASA:400-02/20-01</t>
  </si>
  <si>
    <t>URBROJ:2109-20-01-13</t>
  </si>
  <si>
    <t>I. IZMJENE I DOPUNE FINANCIJSKOG PLANA U 2020. GODINI</t>
  </si>
  <si>
    <t>Plan za 2020.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</si>
</sst>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#,##0.0"/>
    <numFmt numFmtId="170" formatCode="0.E+00"/>
    <numFmt numFmtId="171" formatCode="[$-41A]d\.\ mmmm\ yyyy"/>
    <numFmt numFmtId="172" formatCode="#,##0.00\ _k_n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1" fontId="2" fillId="0" borderId="13" xfId="0" applyNumberFormat="1" applyFont="1" applyBorder="1" applyAlignment="1">
      <alignment horizontal="center" vertical="top" wrapText="1"/>
    </xf>
    <xf numFmtId="20" fontId="2" fillId="0" borderId="13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vertical="top" wrapText="1"/>
    </xf>
    <xf numFmtId="172" fontId="1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4"/>
  <sheetViews>
    <sheetView tabSelected="1" zoomScalePageLayoutView="0" workbookViewId="0" topLeftCell="A29">
      <selection activeCell="F62" sqref="F62"/>
    </sheetView>
  </sheetViews>
  <sheetFormatPr defaultColWidth="9.140625" defaultRowHeight="12.75"/>
  <cols>
    <col min="1" max="1" width="4.7109375" style="0" customWidth="1"/>
    <col min="2" max="2" width="28.7109375" style="0" customWidth="1"/>
    <col min="3" max="3" width="12.7109375" style="0" customWidth="1"/>
    <col min="4" max="4" width="14.00390625" style="0" customWidth="1"/>
    <col min="5" max="5" width="10.57421875" style="0" customWidth="1"/>
    <col min="6" max="6" width="15.421875" style="0" customWidth="1"/>
    <col min="7" max="9" width="14.28125" style="0" customWidth="1"/>
  </cols>
  <sheetData>
    <row r="2" ht="12.75">
      <c r="A2" t="s">
        <v>25</v>
      </c>
    </row>
    <row r="3" ht="12.75">
      <c r="A3" t="s">
        <v>26</v>
      </c>
    </row>
    <row r="4" spans="1:256" ht="12.75">
      <c r="A4" t="s">
        <v>40</v>
      </c>
      <c r="Z4" t="s">
        <v>27</v>
      </c>
      <c r="AB4" t="s">
        <v>27</v>
      </c>
      <c r="AD4" t="s">
        <v>27</v>
      </c>
      <c r="AF4" t="s">
        <v>27</v>
      </c>
      <c r="AH4" t="s">
        <v>27</v>
      </c>
      <c r="AJ4" t="s">
        <v>27</v>
      </c>
      <c r="AL4" t="s">
        <v>27</v>
      </c>
      <c r="AN4" t="s">
        <v>27</v>
      </c>
      <c r="AP4" t="s">
        <v>27</v>
      </c>
      <c r="AR4" t="s">
        <v>27</v>
      </c>
      <c r="AT4" t="s">
        <v>27</v>
      </c>
      <c r="AV4" t="s">
        <v>27</v>
      </c>
      <c r="AX4" t="s">
        <v>27</v>
      </c>
      <c r="AZ4" t="s">
        <v>27</v>
      </c>
      <c r="BB4" t="s">
        <v>27</v>
      </c>
      <c r="BD4" t="s">
        <v>27</v>
      </c>
      <c r="BF4" t="s">
        <v>27</v>
      </c>
      <c r="BH4" t="s">
        <v>27</v>
      </c>
      <c r="BJ4" t="s">
        <v>27</v>
      </c>
      <c r="BL4" t="s">
        <v>27</v>
      </c>
      <c r="BN4" t="s">
        <v>27</v>
      </c>
      <c r="BP4" t="s">
        <v>27</v>
      </c>
      <c r="BR4" t="s">
        <v>27</v>
      </c>
      <c r="BT4" t="s">
        <v>27</v>
      </c>
      <c r="BV4" t="s">
        <v>27</v>
      </c>
      <c r="BX4" t="s">
        <v>27</v>
      </c>
      <c r="BZ4" t="s">
        <v>27</v>
      </c>
      <c r="CB4" t="s">
        <v>27</v>
      </c>
      <c r="CD4" t="s">
        <v>27</v>
      </c>
      <c r="CF4" t="s">
        <v>27</v>
      </c>
      <c r="CH4" t="s">
        <v>27</v>
      </c>
      <c r="CJ4" t="s">
        <v>27</v>
      </c>
      <c r="CL4" t="s">
        <v>27</v>
      </c>
      <c r="CN4" t="s">
        <v>27</v>
      </c>
      <c r="CP4" t="s">
        <v>27</v>
      </c>
      <c r="CR4" t="s">
        <v>27</v>
      </c>
      <c r="CT4" t="s">
        <v>27</v>
      </c>
      <c r="CV4" t="s">
        <v>27</v>
      </c>
      <c r="CX4" t="s">
        <v>27</v>
      </c>
      <c r="CZ4" t="s">
        <v>27</v>
      </c>
      <c r="DB4" t="s">
        <v>27</v>
      </c>
      <c r="DD4" t="s">
        <v>27</v>
      </c>
      <c r="DF4" t="s">
        <v>27</v>
      </c>
      <c r="DH4" t="s">
        <v>27</v>
      </c>
      <c r="DJ4" t="s">
        <v>27</v>
      </c>
      <c r="DL4" t="s">
        <v>27</v>
      </c>
      <c r="DN4" t="s">
        <v>27</v>
      </c>
      <c r="DP4" t="s">
        <v>27</v>
      </c>
      <c r="DR4" t="s">
        <v>27</v>
      </c>
      <c r="DT4" t="s">
        <v>27</v>
      </c>
      <c r="DV4" t="s">
        <v>27</v>
      </c>
      <c r="DX4" t="s">
        <v>27</v>
      </c>
      <c r="DZ4" t="s">
        <v>27</v>
      </c>
      <c r="EB4" t="s">
        <v>27</v>
      </c>
      <c r="ED4" t="s">
        <v>27</v>
      </c>
      <c r="EF4" t="s">
        <v>27</v>
      </c>
      <c r="EH4" t="s">
        <v>27</v>
      </c>
      <c r="EJ4" t="s">
        <v>27</v>
      </c>
      <c r="EL4" t="s">
        <v>27</v>
      </c>
      <c r="EN4" t="s">
        <v>27</v>
      </c>
      <c r="EP4" t="s">
        <v>27</v>
      </c>
      <c r="ER4" t="s">
        <v>27</v>
      </c>
      <c r="ET4" t="s">
        <v>27</v>
      </c>
      <c r="EV4" t="s">
        <v>27</v>
      </c>
      <c r="EX4" t="s">
        <v>27</v>
      </c>
      <c r="EZ4" t="s">
        <v>27</v>
      </c>
      <c r="FB4" t="s">
        <v>27</v>
      </c>
      <c r="FD4" t="s">
        <v>27</v>
      </c>
      <c r="FF4" t="s">
        <v>27</v>
      </c>
      <c r="FH4" t="s">
        <v>27</v>
      </c>
      <c r="FJ4" t="s">
        <v>27</v>
      </c>
      <c r="FL4" t="s">
        <v>27</v>
      </c>
      <c r="FN4" t="s">
        <v>27</v>
      </c>
      <c r="FP4" t="s">
        <v>27</v>
      </c>
      <c r="FR4" t="s">
        <v>27</v>
      </c>
      <c r="FT4" t="s">
        <v>27</v>
      </c>
      <c r="FV4" t="s">
        <v>27</v>
      </c>
      <c r="FX4" t="s">
        <v>27</v>
      </c>
      <c r="FZ4" t="s">
        <v>27</v>
      </c>
      <c r="GB4" t="s">
        <v>27</v>
      </c>
      <c r="GD4" t="s">
        <v>27</v>
      </c>
      <c r="GF4" t="s">
        <v>27</v>
      </c>
      <c r="GH4" t="s">
        <v>27</v>
      </c>
      <c r="GJ4" t="s">
        <v>27</v>
      </c>
      <c r="GL4" t="s">
        <v>27</v>
      </c>
      <c r="GN4" t="s">
        <v>27</v>
      </c>
      <c r="GP4" t="s">
        <v>27</v>
      </c>
      <c r="GR4" t="s">
        <v>27</v>
      </c>
      <c r="GT4" t="s">
        <v>27</v>
      </c>
      <c r="GV4" t="s">
        <v>27</v>
      </c>
      <c r="GX4" t="s">
        <v>27</v>
      </c>
      <c r="GZ4" t="s">
        <v>27</v>
      </c>
      <c r="HB4" t="s">
        <v>27</v>
      </c>
      <c r="HD4" t="s">
        <v>27</v>
      </c>
      <c r="HF4" t="s">
        <v>27</v>
      </c>
      <c r="HH4" t="s">
        <v>27</v>
      </c>
      <c r="HJ4" t="s">
        <v>27</v>
      </c>
      <c r="HL4" t="s">
        <v>27</v>
      </c>
      <c r="HN4" t="s">
        <v>27</v>
      </c>
      <c r="HP4" t="s">
        <v>27</v>
      </c>
      <c r="HR4" t="s">
        <v>27</v>
      </c>
      <c r="HT4" t="s">
        <v>27</v>
      </c>
      <c r="HV4" t="s">
        <v>27</v>
      </c>
      <c r="HX4" t="s">
        <v>27</v>
      </c>
      <c r="HZ4" t="s">
        <v>27</v>
      </c>
      <c r="IB4" t="s">
        <v>27</v>
      </c>
      <c r="ID4" t="s">
        <v>27</v>
      </c>
      <c r="IF4" t="s">
        <v>27</v>
      </c>
      <c r="IH4" t="s">
        <v>27</v>
      </c>
      <c r="IJ4" t="s">
        <v>27</v>
      </c>
      <c r="IL4" t="s">
        <v>27</v>
      </c>
      <c r="IN4" t="s">
        <v>27</v>
      </c>
      <c r="IP4" t="s">
        <v>27</v>
      </c>
      <c r="IR4" t="s">
        <v>27</v>
      </c>
      <c r="IT4" t="s">
        <v>27</v>
      </c>
      <c r="IV4" t="s">
        <v>27</v>
      </c>
    </row>
    <row r="5" spans="1:256" ht="12.75">
      <c r="A5" t="s">
        <v>24</v>
      </c>
      <c r="Z5" t="s">
        <v>24</v>
      </c>
      <c r="AB5" t="s">
        <v>24</v>
      </c>
      <c r="AD5" t="s">
        <v>24</v>
      </c>
      <c r="AF5" t="s">
        <v>24</v>
      </c>
      <c r="AH5" t="s">
        <v>24</v>
      </c>
      <c r="AJ5" t="s">
        <v>24</v>
      </c>
      <c r="AL5" t="s">
        <v>24</v>
      </c>
      <c r="AN5" t="s">
        <v>24</v>
      </c>
      <c r="AP5" t="s">
        <v>24</v>
      </c>
      <c r="AR5" t="s">
        <v>24</v>
      </c>
      <c r="AT5" t="s">
        <v>24</v>
      </c>
      <c r="AV5" t="s">
        <v>24</v>
      </c>
      <c r="AX5" t="s">
        <v>24</v>
      </c>
      <c r="AZ5" t="s">
        <v>24</v>
      </c>
      <c r="BB5" t="s">
        <v>24</v>
      </c>
      <c r="BD5" t="s">
        <v>24</v>
      </c>
      <c r="BF5" t="s">
        <v>24</v>
      </c>
      <c r="BH5" t="s">
        <v>24</v>
      </c>
      <c r="BJ5" t="s">
        <v>24</v>
      </c>
      <c r="BL5" t="s">
        <v>24</v>
      </c>
      <c r="BN5" t="s">
        <v>24</v>
      </c>
      <c r="BP5" t="s">
        <v>24</v>
      </c>
      <c r="BR5" t="s">
        <v>24</v>
      </c>
      <c r="BT5" t="s">
        <v>24</v>
      </c>
      <c r="BV5" t="s">
        <v>24</v>
      </c>
      <c r="BX5" t="s">
        <v>24</v>
      </c>
      <c r="BZ5" t="s">
        <v>24</v>
      </c>
      <c r="CB5" t="s">
        <v>24</v>
      </c>
      <c r="CD5" t="s">
        <v>24</v>
      </c>
      <c r="CF5" t="s">
        <v>24</v>
      </c>
      <c r="CH5" t="s">
        <v>24</v>
      </c>
      <c r="CJ5" t="s">
        <v>24</v>
      </c>
      <c r="CL5" t="s">
        <v>24</v>
      </c>
      <c r="CN5" t="s">
        <v>24</v>
      </c>
      <c r="CP5" t="s">
        <v>24</v>
      </c>
      <c r="CR5" t="s">
        <v>24</v>
      </c>
      <c r="CT5" t="s">
        <v>24</v>
      </c>
      <c r="CV5" t="s">
        <v>24</v>
      </c>
      <c r="CX5" t="s">
        <v>24</v>
      </c>
      <c r="CZ5" t="s">
        <v>24</v>
      </c>
      <c r="DB5" t="s">
        <v>24</v>
      </c>
      <c r="DD5" t="s">
        <v>24</v>
      </c>
      <c r="DF5" t="s">
        <v>24</v>
      </c>
      <c r="DH5" t="s">
        <v>24</v>
      </c>
      <c r="DJ5" t="s">
        <v>24</v>
      </c>
      <c r="DL5" t="s">
        <v>24</v>
      </c>
      <c r="DN5" t="s">
        <v>24</v>
      </c>
      <c r="DP5" t="s">
        <v>24</v>
      </c>
      <c r="DR5" t="s">
        <v>24</v>
      </c>
      <c r="DT5" t="s">
        <v>24</v>
      </c>
      <c r="DV5" t="s">
        <v>24</v>
      </c>
      <c r="DX5" t="s">
        <v>24</v>
      </c>
      <c r="DZ5" t="s">
        <v>24</v>
      </c>
      <c r="EB5" t="s">
        <v>24</v>
      </c>
      <c r="ED5" t="s">
        <v>24</v>
      </c>
      <c r="EF5" t="s">
        <v>24</v>
      </c>
      <c r="EH5" t="s">
        <v>24</v>
      </c>
      <c r="EJ5" t="s">
        <v>24</v>
      </c>
      <c r="EL5" t="s">
        <v>24</v>
      </c>
      <c r="EN5" t="s">
        <v>24</v>
      </c>
      <c r="EP5" t="s">
        <v>24</v>
      </c>
      <c r="ER5" t="s">
        <v>24</v>
      </c>
      <c r="ET5" t="s">
        <v>24</v>
      </c>
      <c r="EV5" t="s">
        <v>24</v>
      </c>
      <c r="EX5" t="s">
        <v>24</v>
      </c>
      <c r="EZ5" t="s">
        <v>24</v>
      </c>
      <c r="FB5" t="s">
        <v>24</v>
      </c>
      <c r="FD5" t="s">
        <v>24</v>
      </c>
      <c r="FF5" t="s">
        <v>24</v>
      </c>
      <c r="FH5" t="s">
        <v>24</v>
      </c>
      <c r="FJ5" t="s">
        <v>24</v>
      </c>
      <c r="FL5" t="s">
        <v>24</v>
      </c>
      <c r="FN5" t="s">
        <v>24</v>
      </c>
      <c r="FP5" t="s">
        <v>24</v>
      </c>
      <c r="FR5" t="s">
        <v>24</v>
      </c>
      <c r="FT5" t="s">
        <v>24</v>
      </c>
      <c r="FV5" t="s">
        <v>24</v>
      </c>
      <c r="FX5" t="s">
        <v>24</v>
      </c>
      <c r="FZ5" t="s">
        <v>24</v>
      </c>
      <c r="GB5" t="s">
        <v>24</v>
      </c>
      <c r="GD5" t="s">
        <v>24</v>
      </c>
      <c r="GF5" t="s">
        <v>24</v>
      </c>
      <c r="GH5" t="s">
        <v>24</v>
      </c>
      <c r="GJ5" t="s">
        <v>24</v>
      </c>
      <c r="GL5" t="s">
        <v>24</v>
      </c>
      <c r="GN5" t="s">
        <v>24</v>
      </c>
      <c r="GP5" t="s">
        <v>24</v>
      </c>
      <c r="GR5" t="s">
        <v>24</v>
      </c>
      <c r="GT5" t="s">
        <v>24</v>
      </c>
      <c r="GV5" t="s">
        <v>24</v>
      </c>
      <c r="GX5" t="s">
        <v>24</v>
      </c>
      <c r="GZ5" t="s">
        <v>24</v>
      </c>
      <c r="HB5" t="s">
        <v>24</v>
      </c>
      <c r="HD5" t="s">
        <v>24</v>
      </c>
      <c r="HF5" t="s">
        <v>24</v>
      </c>
      <c r="HH5" t="s">
        <v>24</v>
      </c>
      <c r="HJ5" t="s">
        <v>24</v>
      </c>
      <c r="HL5" t="s">
        <v>24</v>
      </c>
      <c r="HN5" t="s">
        <v>24</v>
      </c>
      <c r="HP5" t="s">
        <v>24</v>
      </c>
      <c r="HR5" t="s">
        <v>24</v>
      </c>
      <c r="HT5" t="s">
        <v>24</v>
      </c>
      <c r="HV5" t="s">
        <v>24</v>
      </c>
      <c r="HX5" t="s">
        <v>24</v>
      </c>
      <c r="HZ5" t="s">
        <v>24</v>
      </c>
      <c r="IB5" t="s">
        <v>24</v>
      </c>
      <c r="ID5" t="s">
        <v>24</v>
      </c>
      <c r="IF5" t="s">
        <v>24</v>
      </c>
      <c r="IH5" t="s">
        <v>24</v>
      </c>
      <c r="IJ5" t="s">
        <v>24</v>
      </c>
      <c r="IL5" t="s">
        <v>24</v>
      </c>
      <c r="IN5" t="s">
        <v>24</v>
      </c>
      <c r="IP5" t="s">
        <v>24</v>
      </c>
      <c r="IR5" t="s">
        <v>24</v>
      </c>
      <c r="IT5" t="s">
        <v>24</v>
      </c>
      <c r="IV5" t="s">
        <v>24</v>
      </c>
    </row>
    <row r="6" spans="1:256" ht="12.75">
      <c r="A6" t="s">
        <v>28</v>
      </c>
      <c r="Z6" t="s">
        <v>28</v>
      </c>
      <c r="AB6" t="s">
        <v>28</v>
      </c>
      <c r="AD6" t="s">
        <v>28</v>
      </c>
      <c r="AF6" t="s">
        <v>28</v>
      </c>
      <c r="AH6" t="s">
        <v>28</v>
      </c>
      <c r="AJ6" t="s">
        <v>28</v>
      </c>
      <c r="AL6" t="s">
        <v>28</v>
      </c>
      <c r="AN6" t="s">
        <v>28</v>
      </c>
      <c r="AP6" t="s">
        <v>28</v>
      </c>
      <c r="AR6" t="s">
        <v>28</v>
      </c>
      <c r="AT6" t="s">
        <v>28</v>
      </c>
      <c r="AV6" t="s">
        <v>28</v>
      </c>
      <c r="AX6" t="s">
        <v>28</v>
      </c>
      <c r="AZ6" t="s">
        <v>28</v>
      </c>
      <c r="BB6" t="s">
        <v>28</v>
      </c>
      <c r="BD6" t="s">
        <v>28</v>
      </c>
      <c r="BF6" t="s">
        <v>28</v>
      </c>
      <c r="BH6" t="s">
        <v>28</v>
      </c>
      <c r="BJ6" t="s">
        <v>28</v>
      </c>
      <c r="BL6" t="s">
        <v>28</v>
      </c>
      <c r="BN6" t="s">
        <v>28</v>
      </c>
      <c r="BP6" t="s">
        <v>28</v>
      </c>
      <c r="BR6" t="s">
        <v>28</v>
      </c>
      <c r="BT6" t="s">
        <v>28</v>
      </c>
      <c r="BV6" t="s">
        <v>28</v>
      </c>
      <c r="BX6" t="s">
        <v>28</v>
      </c>
      <c r="BZ6" t="s">
        <v>28</v>
      </c>
      <c r="CB6" t="s">
        <v>28</v>
      </c>
      <c r="CD6" t="s">
        <v>28</v>
      </c>
      <c r="CF6" t="s">
        <v>28</v>
      </c>
      <c r="CH6" t="s">
        <v>28</v>
      </c>
      <c r="CJ6" t="s">
        <v>28</v>
      </c>
      <c r="CL6" t="s">
        <v>28</v>
      </c>
      <c r="CN6" t="s">
        <v>28</v>
      </c>
      <c r="CP6" t="s">
        <v>28</v>
      </c>
      <c r="CR6" t="s">
        <v>28</v>
      </c>
      <c r="CT6" t="s">
        <v>28</v>
      </c>
      <c r="CV6" t="s">
        <v>28</v>
      </c>
      <c r="CX6" t="s">
        <v>28</v>
      </c>
      <c r="CZ6" t="s">
        <v>28</v>
      </c>
      <c r="DB6" t="s">
        <v>28</v>
      </c>
      <c r="DD6" t="s">
        <v>28</v>
      </c>
      <c r="DF6" t="s">
        <v>28</v>
      </c>
      <c r="DH6" t="s">
        <v>28</v>
      </c>
      <c r="DJ6" t="s">
        <v>28</v>
      </c>
      <c r="DL6" t="s">
        <v>28</v>
      </c>
      <c r="DN6" t="s">
        <v>28</v>
      </c>
      <c r="DP6" t="s">
        <v>28</v>
      </c>
      <c r="DR6" t="s">
        <v>28</v>
      </c>
      <c r="DT6" t="s">
        <v>28</v>
      </c>
      <c r="DV6" t="s">
        <v>28</v>
      </c>
      <c r="DX6" t="s">
        <v>28</v>
      </c>
      <c r="DZ6" t="s">
        <v>28</v>
      </c>
      <c r="EB6" t="s">
        <v>28</v>
      </c>
      <c r="ED6" t="s">
        <v>28</v>
      </c>
      <c r="EF6" t="s">
        <v>28</v>
      </c>
      <c r="EH6" t="s">
        <v>28</v>
      </c>
      <c r="EJ6" t="s">
        <v>28</v>
      </c>
      <c r="EL6" t="s">
        <v>28</v>
      </c>
      <c r="EN6" t="s">
        <v>28</v>
      </c>
      <c r="EP6" t="s">
        <v>28</v>
      </c>
      <c r="ER6" t="s">
        <v>28</v>
      </c>
      <c r="ET6" t="s">
        <v>28</v>
      </c>
      <c r="EV6" t="s">
        <v>28</v>
      </c>
      <c r="EX6" t="s">
        <v>28</v>
      </c>
      <c r="EZ6" t="s">
        <v>28</v>
      </c>
      <c r="FB6" t="s">
        <v>28</v>
      </c>
      <c r="FD6" t="s">
        <v>28</v>
      </c>
      <c r="FF6" t="s">
        <v>28</v>
      </c>
      <c r="FH6" t="s">
        <v>28</v>
      </c>
      <c r="FJ6" t="s">
        <v>28</v>
      </c>
      <c r="FL6" t="s">
        <v>28</v>
      </c>
      <c r="FN6" t="s">
        <v>28</v>
      </c>
      <c r="FP6" t="s">
        <v>28</v>
      </c>
      <c r="FR6" t="s">
        <v>28</v>
      </c>
      <c r="FT6" t="s">
        <v>28</v>
      </c>
      <c r="FV6" t="s">
        <v>28</v>
      </c>
      <c r="FX6" t="s">
        <v>28</v>
      </c>
      <c r="FZ6" t="s">
        <v>28</v>
      </c>
      <c r="GB6" t="s">
        <v>28</v>
      </c>
      <c r="GD6" t="s">
        <v>28</v>
      </c>
      <c r="GF6" t="s">
        <v>28</v>
      </c>
      <c r="GH6" t="s">
        <v>28</v>
      </c>
      <c r="GJ6" t="s">
        <v>28</v>
      </c>
      <c r="GL6" t="s">
        <v>28</v>
      </c>
      <c r="GN6" t="s">
        <v>28</v>
      </c>
      <c r="GP6" t="s">
        <v>28</v>
      </c>
      <c r="GR6" t="s">
        <v>28</v>
      </c>
      <c r="GT6" t="s">
        <v>28</v>
      </c>
      <c r="GV6" t="s">
        <v>28</v>
      </c>
      <c r="GX6" t="s">
        <v>28</v>
      </c>
      <c r="GZ6" t="s">
        <v>28</v>
      </c>
      <c r="HB6" t="s">
        <v>28</v>
      </c>
      <c r="HD6" t="s">
        <v>28</v>
      </c>
      <c r="HF6" t="s">
        <v>28</v>
      </c>
      <c r="HH6" t="s">
        <v>28</v>
      </c>
      <c r="HJ6" t="s">
        <v>28</v>
      </c>
      <c r="HL6" t="s">
        <v>28</v>
      </c>
      <c r="HN6" t="s">
        <v>28</v>
      </c>
      <c r="HP6" t="s">
        <v>28</v>
      </c>
      <c r="HR6" t="s">
        <v>28</v>
      </c>
      <c r="HT6" t="s">
        <v>28</v>
      </c>
      <c r="HV6" t="s">
        <v>28</v>
      </c>
      <c r="HX6" t="s">
        <v>28</v>
      </c>
      <c r="HZ6" t="s">
        <v>28</v>
      </c>
      <c r="IB6" t="s">
        <v>28</v>
      </c>
      <c r="ID6" t="s">
        <v>28</v>
      </c>
      <c r="IF6" t="s">
        <v>28</v>
      </c>
      <c r="IH6" t="s">
        <v>28</v>
      </c>
      <c r="IJ6" t="s">
        <v>28</v>
      </c>
      <c r="IL6" t="s">
        <v>28</v>
      </c>
      <c r="IN6" t="s">
        <v>28</v>
      </c>
      <c r="IP6" t="s">
        <v>28</v>
      </c>
      <c r="IR6" t="s">
        <v>28</v>
      </c>
      <c r="IT6" t="s">
        <v>28</v>
      </c>
      <c r="IV6" t="s">
        <v>28</v>
      </c>
    </row>
    <row r="8" spans="1:256" ht="12.75">
      <c r="A8" s="25" t="s">
        <v>56</v>
      </c>
      <c r="Z8" t="s">
        <v>29</v>
      </c>
      <c r="AB8" t="s">
        <v>29</v>
      </c>
      <c r="AD8" t="s">
        <v>29</v>
      </c>
      <c r="AF8" t="s">
        <v>29</v>
      </c>
      <c r="AH8" t="s">
        <v>29</v>
      </c>
      <c r="AJ8" t="s">
        <v>29</v>
      </c>
      <c r="AL8" t="s">
        <v>29</v>
      </c>
      <c r="AN8" t="s">
        <v>29</v>
      </c>
      <c r="AP8" t="s">
        <v>29</v>
      </c>
      <c r="AR8" t="s">
        <v>29</v>
      </c>
      <c r="AT8" t="s">
        <v>29</v>
      </c>
      <c r="AV8" t="s">
        <v>29</v>
      </c>
      <c r="AX8" t="s">
        <v>29</v>
      </c>
      <c r="AZ8" t="s">
        <v>29</v>
      </c>
      <c r="BB8" t="s">
        <v>29</v>
      </c>
      <c r="BD8" t="s">
        <v>29</v>
      </c>
      <c r="BF8" t="s">
        <v>29</v>
      </c>
      <c r="BH8" t="s">
        <v>29</v>
      </c>
      <c r="BJ8" t="s">
        <v>29</v>
      </c>
      <c r="BL8" t="s">
        <v>29</v>
      </c>
      <c r="BN8" t="s">
        <v>29</v>
      </c>
      <c r="BP8" t="s">
        <v>29</v>
      </c>
      <c r="BR8" t="s">
        <v>29</v>
      </c>
      <c r="BT8" t="s">
        <v>29</v>
      </c>
      <c r="BV8" t="s">
        <v>29</v>
      </c>
      <c r="BX8" t="s">
        <v>29</v>
      </c>
      <c r="BZ8" t="s">
        <v>29</v>
      </c>
      <c r="CB8" t="s">
        <v>29</v>
      </c>
      <c r="CD8" t="s">
        <v>29</v>
      </c>
      <c r="CF8" t="s">
        <v>29</v>
      </c>
      <c r="CH8" t="s">
        <v>29</v>
      </c>
      <c r="CJ8" t="s">
        <v>29</v>
      </c>
      <c r="CL8" t="s">
        <v>29</v>
      </c>
      <c r="CN8" t="s">
        <v>29</v>
      </c>
      <c r="CP8" t="s">
        <v>29</v>
      </c>
      <c r="CR8" t="s">
        <v>29</v>
      </c>
      <c r="CT8" t="s">
        <v>29</v>
      </c>
      <c r="CV8" t="s">
        <v>29</v>
      </c>
      <c r="CX8" t="s">
        <v>29</v>
      </c>
      <c r="CZ8" t="s">
        <v>29</v>
      </c>
      <c r="DB8" t="s">
        <v>29</v>
      </c>
      <c r="DD8" t="s">
        <v>29</v>
      </c>
      <c r="DF8" t="s">
        <v>29</v>
      </c>
      <c r="DH8" t="s">
        <v>29</v>
      </c>
      <c r="DJ8" t="s">
        <v>29</v>
      </c>
      <c r="DL8" t="s">
        <v>29</v>
      </c>
      <c r="DN8" t="s">
        <v>29</v>
      </c>
      <c r="DP8" t="s">
        <v>29</v>
      </c>
      <c r="DR8" t="s">
        <v>29</v>
      </c>
      <c r="DT8" t="s">
        <v>29</v>
      </c>
      <c r="DV8" t="s">
        <v>29</v>
      </c>
      <c r="DX8" t="s">
        <v>29</v>
      </c>
      <c r="DZ8" t="s">
        <v>29</v>
      </c>
      <c r="EB8" t="s">
        <v>29</v>
      </c>
      <c r="ED8" t="s">
        <v>29</v>
      </c>
      <c r="EF8" t="s">
        <v>29</v>
      </c>
      <c r="EH8" t="s">
        <v>29</v>
      </c>
      <c r="EJ8" t="s">
        <v>29</v>
      </c>
      <c r="EL8" t="s">
        <v>29</v>
      </c>
      <c r="EN8" t="s">
        <v>29</v>
      </c>
      <c r="EP8" t="s">
        <v>29</v>
      </c>
      <c r="ER8" t="s">
        <v>29</v>
      </c>
      <c r="ET8" t="s">
        <v>29</v>
      </c>
      <c r="EV8" t="s">
        <v>29</v>
      </c>
      <c r="EX8" t="s">
        <v>29</v>
      </c>
      <c r="EZ8" t="s">
        <v>29</v>
      </c>
      <c r="FB8" t="s">
        <v>29</v>
      </c>
      <c r="FD8" t="s">
        <v>29</v>
      </c>
      <c r="FF8" t="s">
        <v>29</v>
      </c>
      <c r="FH8" t="s">
        <v>29</v>
      </c>
      <c r="FJ8" t="s">
        <v>29</v>
      </c>
      <c r="FL8" t="s">
        <v>29</v>
      </c>
      <c r="FN8" t="s">
        <v>29</v>
      </c>
      <c r="FP8" t="s">
        <v>29</v>
      </c>
      <c r="FR8" t="s">
        <v>29</v>
      </c>
      <c r="FT8" t="s">
        <v>29</v>
      </c>
      <c r="FV8" t="s">
        <v>29</v>
      </c>
      <c r="FX8" t="s">
        <v>29</v>
      </c>
      <c r="FZ8" t="s">
        <v>29</v>
      </c>
      <c r="GB8" t="s">
        <v>29</v>
      </c>
      <c r="GD8" t="s">
        <v>29</v>
      </c>
      <c r="GF8" t="s">
        <v>29</v>
      </c>
      <c r="GH8" t="s">
        <v>29</v>
      </c>
      <c r="GJ8" t="s">
        <v>29</v>
      </c>
      <c r="GL8" t="s">
        <v>29</v>
      </c>
      <c r="GN8" t="s">
        <v>29</v>
      </c>
      <c r="GP8" t="s">
        <v>29</v>
      </c>
      <c r="GR8" t="s">
        <v>29</v>
      </c>
      <c r="GT8" t="s">
        <v>29</v>
      </c>
      <c r="GV8" t="s">
        <v>29</v>
      </c>
      <c r="GX8" t="s">
        <v>29</v>
      </c>
      <c r="GZ8" t="s">
        <v>29</v>
      </c>
      <c r="HB8" t="s">
        <v>29</v>
      </c>
      <c r="HD8" t="s">
        <v>29</v>
      </c>
      <c r="HF8" t="s">
        <v>29</v>
      </c>
      <c r="HH8" t="s">
        <v>29</v>
      </c>
      <c r="HJ8" t="s">
        <v>29</v>
      </c>
      <c r="HL8" t="s">
        <v>29</v>
      </c>
      <c r="HN8" t="s">
        <v>29</v>
      </c>
      <c r="HP8" t="s">
        <v>29</v>
      </c>
      <c r="HR8" t="s">
        <v>29</v>
      </c>
      <c r="HT8" t="s">
        <v>29</v>
      </c>
      <c r="HV8" t="s">
        <v>29</v>
      </c>
      <c r="HX8" t="s">
        <v>29</v>
      </c>
      <c r="HZ8" t="s">
        <v>29</v>
      </c>
      <c r="IB8" t="s">
        <v>29</v>
      </c>
      <c r="ID8" t="s">
        <v>29</v>
      </c>
      <c r="IF8" t="s">
        <v>29</v>
      </c>
      <c r="IH8" t="s">
        <v>29</v>
      </c>
      <c r="IJ8" t="s">
        <v>29</v>
      </c>
      <c r="IL8" t="s">
        <v>29</v>
      </c>
      <c r="IN8" t="s">
        <v>29</v>
      </c>
      <c r="IP8" t="s">
        <v>29</v>
      </c>
      <c r="IR8" t="s">
        <v>29</v>
      </c>
      <c r="IT8" t="s">
        <v>29</v>
      </c>
      <c r="IV8" t="s">
        <v>29</v>
      </c>
    </row>
    <row r="9" spans="1:256" ht="12.75">
      <c r="A9" s="25" t="s">
        <v>57</v>
      </c>
      <c r="B9" s="25"/>
      <c r="Z9" t="s">
        <v>30</v>
      </c>
      <c r="AB9" t="s">
        <v>30</v>
      </c>
      <c r="AD9" t="s">
        <v>30</v>
      </c>
      <c r="AF9" t="s">
        <v>30</v>
      </c>
      <c r="AH9" t="s">
        <v>30</v>
      </c>
      <c r="AJ9" t="s">
        <v>30</v>
      </c>
      <c r="AL9" t="s">
        <v>30</v>
      </c>
      <c r="AN9" t="s">
        <v>30</v>
      </c>
      <c r="AP9" t="s">
        <v>30</v>
      </c>
      <c r="AR9" t="s">
        <v>30</v>
      </c>
      <c r="AT9" t="s">
        <v>30</v>
      </c>
      <c r="AV9" t="s">
        <v>30</v>
      </c>
      <c r="AX9" t="s">
        <v>30</v>
      </c>
      <c r="AZ9" t="s">
        <v>30</v>
      </c>
      <c r="BB9" t="s">
        <v>30</v>
      </c>
      <c r="BD9" t="s">
        <v>30</v>
      </c>
      <c r="BF9" t="s">
        <v>30</v>
      </c>
      <c r="BH9" t="s">
        <v>30</v>
      </c>
      <c r="BJ9" t="s">
        <v>30</v>
      </c>
      <c r="BL9" t="s">
        <v>30</v>
      </c>
      <c r="BN9" t="s">
        <v>30</v>
      </c>
      <c r="BP9" t="s">
        <v>30</v>
      </c>
      <c r="BR9" t="s">
        <v>30</v>
      </c>
      <c r="BT9" t="s">
        <v>30</v>
      </c>
      <c r="BV9" t="s">
        <v>30</v>
      </c>
      <c r="BX9" t="s">
        <v>30</v>
      </c>
      <c r="BZ9" t="s">
        <v>30</v>
      </c>
      <c r="CB9" t="s">
        <v>30</v>
      </c>
      <c r="CD9" t="s">
        <v>30</v>
      </c>
      <c r="CF9" t="s">
        <v>30</v>
      </c>
      <c r="CH9" t="s">
        <v>30</v>
      </c>
      <c r="CJ9" t="s">
        <v>30</v>
      </c>
      <c r="CL9" t="s">
        <v>30</v>
      </c>
      <c r="CN9" t="s">
        <v>30</v>
      </c>
      <c r="CP9" t="s">
        <v>30</v>
      </c>
      <c r="CR9" t="s">
        <v>30</v>
      </c>
      <c r="CT9" t="s">
        <v>30</v>
      </c>
      <c r="CV9" t="s">
        <v>30</v>
      </c>
      <c r="CX9" t="s">
        <v>30</v>
      </c>
      <c r="CZ9" t="s">
        <v>30</v>
      </c>
      <c r="DB9" t="s">
        <v>30</v>
      </c>
      <c r="DD9" t="s">
        <v>30</v>
      </c>
      <c r="DF9" t="s">
        <v>30</v>
      </c>
      <c r="DH9" t="s">
        <v>30</v>
      </c>
      <c r="DJ9" t="s">
        <v>30</v>
      </c>
      <c r="DL9" t="s">
        <v>30</v>
      </c>
      <c r="DN9" t="s">
        <v>30</v>
      </c>
      <c r="DP9" t="s">
        <v>30</v>
      </c>
      <c r="DR9" t="s">
        <v>30</v>
      </c>
      <c r="DT9" t="s">
        <v>30</v>
      </c>
      <c r="DV9" t="s">
        <v>30</v>
      </c>
      <c r="DX9" t="s">
        <v>30</v>
      </c>
      <c r="DZ9" t="s">
        <v>30</v>
      </c>
      <c r="EB9" t="s">
        <v>30</v>
      </c>
      <c r="ED9" t="s">
        <v>30</v>
      </c>
      <c r="EF9" t="s">
        <v>30</v>
      </c>
      <c r="EH9" t="s">
        <v>30</v>
      </c>
      <c r="EJ9" t="s">
        <v>30</v>
      </c>
      <c r="EL9" t="s">
        <v>30</v>
      </c>
      <c r="EN9" t="s">
        <v>30</v>
      </c>
      <c r="EP9" t="s">
        <v>30</v>
      </c>
      <c r="ER9" t="s">
        <v>30</v>
      </c>
      <c r="ET9" t="s">
        <v>30</v>
      </c>
      <c r="EV9" t="s">
        <v>30</v>
      </c>
      <c r="EX9" t="s">
        <v>30</v>
      </c>
      <c r="EZ9" t="s">
        <v>30</v>
      </c>
      <c r="FB9" t="s">
        <v>30</v>
      </c>
      <c r="FD9" t="s">
        <v>30</v>
      </c>
      <c r="FF9" t="s">
        <v>30</v>
      </c>
      <c r="FH9" t="s">
        <v>30</v>
      </c>
      <c r="FJ9" t="s">
        <v>30</v>
      </c>
      <c r="FL9" t="s">
        <v>30</v>
      </c>
      <c r="FN9" t="s">
        <v>30</v>
      </c>
      <c r="FP9" t="s">
        <v>30</v>
      </c>
      <c r="FR9" t="s">
        <v>30</v>
      </c>
      <c r="FT9" t="s">
        <v>30</v>
      </c>
      <c r="FV9" t="s">
        <v>30</v>
      </c>
      <c r="FX9" t="s">
        <v>30</v>
      </c>
      <c r="FZ9" t="s">
        <v>30</v>
      </c>
      <c r="GB9" t="s">
        <v>30</v>
      </c>
      <c r="GD9" t="s">
        <v>30</v>
      </c>
      <c r="GF9" t="s">
        <v>30</v>
      </c>
      <c r="GH9" t="s">
        <v>30</v>
      </c>
      <c r="GJ9" t="s">
        <v>30</v>
      </c>
      <c r="GL9" t="s">
        <v>30</v>
      </c>
      <c r="GN9" t="s">
        <v>30</v>
      </c>
      <c r="GP9" t="s">
        <v>30</v>
      </c>
      <c r="GR9" t="s">
        <v>30</v>
      </c>
      <c r="GT9" t="s">
        <v>30</v>
      </c>
      <c r="GV9" t="s">
        <v>30</v>
      </c>
      <c r="GX9" t="s">
        <v>30</v>
      </c>
      <c r="GZ9" t="s">
        <v>30</v>
      </c>
      <c r="HB9" t="s">
        <v>30</v>
      </c>
      <c r="HD9" t="s">
        <v>30</v>
      </c>
      <c r="HF9" t="s">
        <v>30</v>
      </c>
      <c r="HH9" t="s">
        <v>30</v>
      </c>
      <c r="HJ9" t="s">
        <v>30</v>
      </c>
      <c r="HL9" t="s">
        <v>30</v>
      </c>
      <c r="HN9" t="s">
        <v>30</v>
      </c>
      <c r="HP9" t="s">
        <v>30</v>
      </c>
      <c r="HR9" t="s">
        <v>30</v>
      </c>
      <c r="HT9" t="s">
        <v>30</v>
      </c>
      <c r="HV9" t="s">
        <v>30</v>
      </c>
      <c r="HX9" t="s">
        <v>30</v>
      </c>
      <c r="HZ9" t="s">
        <v>30</v>
      </c>
      <c r="IB9" t="s">
        <v>30</v>
      </c>
      <c r="ID9" t="s">
        <v>30</v>
      </c>
      <c r="IF9" t="s">
        <v>30</v>
      </c>
      <c r="IH9" t="s">
        <v>30</v>
      </c>
      <c r="IJ9" t="s">
        <v>30</v>
      </c>
      <c r="IL9" t="s">
        <v>30</v>
      </c>
      <c r="IN9" t="s">
        <v>30</v>
      </c>
      <c r="IP9" t="s">
        <v>30</v>
      </c>
      <c r="IR9" t="s">
        <v>30</v>
      </c>
      <c r="IT9" t="s">
        <v>30</v>
      </c>
      <c r="IV9" t="s">
        <v>30</v>
      </c>
    </row>
    <row r="11" spans="1:2" ht="15.75">
      <c r="A11" s="1"/>
      <c r="B11" s="24" t="s">
        <v>58</v>
      </c>
    </row>
    <row r="12" ht="16.5" thickBot="1">
      <c r="A12" s="2"/>
    </row>
    <row r="13" spans="1:7" ht="19.5" customHeight="1">
      <c r="A13" s="3"/>
      <c r="B13" s="5"/>
      <c r="C13" s="31" t="s">
        <v>59</v>
      </c>
      <c r="D13" s="7" t="s">
        <v>31</v>
      </c>
      <c r="E13" s="7" t="s">
        <v>23</v>
      </c>
      <c r="F13" s="7" t="s">
        <v>32</v>
      </c>
      <c r="G13" s="17"/>
    </row>
    <row r="14" spans="1:7" ht="34.5" customHeight="1" thickBot="1">
      <c r="A14" s="4" t="s">
        <v>0</v>
      </c>
      <c r="B14" s="6" t="s">
        <v>1</v>
      </c>
      <c r="C14" s="32"/>
      <c r="D14" s="6" t="s">
        <v>2</v>
      </c>
      <c r="E14" s="21" t="s">
        <v>35</v>
      </c>
      <c r="F14" s="6" t="s">
        <v>50</v>
      </c>
      <c r="G14" s="17"/>
    </row>
    <row r="15" spans="1:7" ht="23.25" customHeight="1" thickBot="1">
      <c r="A15" s="4"/>
      <c r="B15" s="6"/>
      <c r="C15" s="6">
        <v>1</v>
      </c>
      <c r="D15" s="20">
        <v>2</v>
      </c>
      <c r="E15" s="20"/>
      <c r="F15" s="6">
        <v>3</v>
      </c>
      <c r="G15" s="17"/>
    </row>
    <row r="16" spans="1:7" ht="16.5" customHeight="1" thickBot="1">
      <c r="A16" s="8">
        <v>6</v>
      </c>
      <c r="B16" s="9" t="s">
        <v>3</v>
      </c>
      <c r="C16" s="13">
        <f>C18+C24+C26+C28+C32</f>
        <v>7298819</v>
      </c>
      <c r="D16" s="13">
        <f>F16-C16</f>
        <v>-2923867</v>
      </c>
      <c r="E16" s="13">
        <f>F16/C16*100</f>
        <v>59.940546545954895</v>
      </c>
      <c r="F16" s="13">
        <f>F18+F24+F26+F28+F32</f>
        <v>4374952</v>
      </c>
      <c r="G16" s="18">
        <f>F16-C16</f>
        <v>-2923867</v>
      </c>
    </row>
    <row r="17" spans="1:7" ht="16.5" thickBot="1">
      <c r="A17" s="8"/>
      <c r="B17" s="9"/>
      <c r="C17" s="13"/>
      <c r="D17" s="13"/>
      <c r="E17" s="13"/>
      <c r="F17" s="13"/>
      <c r="G17" s="18"/>
    </row>
    <row r="18" spans="1:7" ht="16.5" thickBot="1">
      <c r="A18" s="8">
        <v>63</v>
      </c>
      <c r="B18" s="9" t="s">
        <v>4</v>
      </c>
      <c r="C18" s="13">
        <f>C19+C20+C21++C22</f>
        <v>5225929</v>
      </c>
      <c r="D18" s="13">
        <f>F18-C18</f>
        <v>-1268282</v>
      </c>
      <c r="E18" s="13">
        <f>F18/C18*100</f>
        <v>75.73097529644969</v>
      </c>
      <c r="F18" s="13">
        <f>F19+F20+F21+F22</f>
        <v>3957647</v>
      </c>
      <c r="G18" s="18">
        <f>F18-C18</f>
        <v>-1268282</v>
      </c>
    </row>
    <row r="19" spans="1:7" ht="16.5" customHeight="1" thickBot="1">
      <c r="A19" s="11">
        <v>636</v>
      </c>
      <c r="B19" s="10" t="s">
        <v>20</v>
      </c>
      <c r="C19" s="12">
        <v>92920</v>
      </c>
      <c r="D19" s="15">
        <f>F19-C19</f>
        <v>76127</v>
      </c>
      <c r="E19" s="15">
        <f>F19/C19*100</f>
        <v>181.92746448557898</v>
      </c>
      <c r="F19" s="15">
        <v>169047</v>
      </c>
      <c r="G19" s="28"/>
    </row>
    <row r="20" spans="1:7" ht="16.5" customHeight="1" thickBot="1">
      <c r="A20" s="11">
        <v>634</v>
      </c>
      <c r="B20" s="10" t="s">
        <v>48</v>
      </c>
      <c r="C20" s="12">
        <v>7800</v>
      </c>
      <c r="D20" s="15">
        <f>F20-C20</f>
        <v>-7800</v>
      </c>
      <c r="E20" s="15"/>
      <c r="F20" s="15">
        <v>0</v>
      </c>
      <c r="G20" s="28"/>
    </row>
    <row r="21" spans="1:7" ht="36.75" customHeight="1" thickBot="1">
      <c r="A21" s="11">
        <v>636</v>
      </c>
      <c r="B21" s="10" t="s">
        <v>22</v>
      </c>
      <c r="C21" s="12">
        <v>2484000</v>
      </c>
      <c r="D21" s="15">
        <v>42513.95</v>
      </c>
      <c r="E21" s="15">
        <f>(F21/C21)*100</f>
        <v>104.2109500805153</v>
      </c>
      <c r="F21" s="15">
        <v>2588600</v>
      </c>
      <c r="G21" s="28"/>
    </row>
    <row r="22" spans="1:7" ht="36" customHeight="1" thickBot="1">
      <c r="A22" s="11">
        <v>638</v>
      </c>
      <c r="B22" s="10" t="s">
        <v>51</v>
      </c>
      <c r="C22" s="12">
        <v>2641209</v>
      </c>
      <c r="D22" s="15">
        <f>F22-C22</f>
        <v>-1441209</v>
      </c>
      <c r="E22" s="15">
        <f>(F22/C22)*100</f>
        <v>45.43373886731417</v>
      </c>
      <c r="F22" s="15">
        <v>1200000</v>
      </c>
      <c r="G22" s="28"/>
    </row>
    <row r="23" spans="1:7" ht="17.25" customHeight="1" thickBot="1">
      <c r="A23" s="11"/>
      <c r="B23" s="10"/>
      <c r="C23" s="12"/>
      <c r="D23" s="15"/>
      <c r="E23" s="13"/>
      <c r="F23" s="15"/>
      <c r="G23" s="18"/>
    </row>
    <row r="24" spans="1:7" ht="15.75" customHeight="1" thickBot="1">
      <c r="A24" s="8">
        <v>64</v>
      </c>
      <c r="B24" s="9" t="s">
        <v>5</v>
      </c>
      <c r="C24" s="14">
        <f>C25</f>
        <v>250</v>
      </c>
      <c r="D24" s="13">
        <f>D25</f>
        <v>-248</v>
      </c>
      <c r="E24" s="13">
        <f>(F24/C24)*100</f>
        <v>0.8</v>
      </c>
      <c r="F24" s="13">
        <f>F25</f>
        <v>2</v>
      </c>
      <c r="G24" s="18"/>
    </row>
    <row r="25" spans="1:7" ht="16.5" thickBot="1">
      <c r="A25" s="11">
        <v>641</v>
      </c>
      <c r="B25" s="10" t="s">
        <v>6</v>
      </c>
      <c r="C25" s="12">
        <v>250</v>
      </c>
      <c r="D25" s="15">
        <f>F25-C25</f>
        <v>-248</v>
      </c>
      <c r="E25" s="15">
        <f>(F25/C25)*100</f>
        <v>0.8</v>
      </c>
      <c r="F25" s="15">
        <v>2</v>
      </c>
      <c r="G25" s="19"/>
    </row>
    <row r="26" spans="1:7" ht="15.75" customHeight="1" thickBot="1">
      <c r="A26" s="8">
        <v>65</v>
      </c>
      <c r="B26" s="9" t="s">
        <v>7</v>
      </c>
      <c r="C26" s="14">
        <f>C27</f>
        <v>129270</v>
      </c>
      <c r="D26" s="13">
        <f>D27</f>
        <v>-65270</v>
      </c>
      <c r="E26" s="13">
        <f>F26/C26*100</f>
        <v>49.50878007271602</v>
      </c>
      <c r="F26" s="13">
        <f>F27</f>
        <v>64000</v>
      </c>
      <c r="G26" s="18">
        <f>F26-C26</f>
        <v>-65270</v>
      </c>
    </row>
    <row r="27" spans="1:7" ht="19.5" customHeight="1" thickBot="1">
      <c r="A27" s="11">
        <v>652</v>
      </c>
      <c r="B27" s="10" t="s">
        <v>52</v>
      </c>
      <c r="C27" s="12">
        <v>129270</v>
      </c>
      <c r="D27" s="15">
        <f>F27-C27</f>
        <v>-65270</v>
      </c>
      <c r="E27" s="15">
        <f>(F27/C27)*100</f>
        <v>49.50878007271602</v>
      </c>
      <c r="F27" s="15">
        <v>64000</v>
      </c>
      <c r="G27" s="29"/>
    </row>
    <row r="28" spans="1:7" ht="32.25" customHeight="1" thickBot="1">
      <c r="A28" s="8">
        <v>66</v>
      </c>
      <c r="B28" s="9" t="s">
        <v>42</v>
      </c>
      <c r="C28" s="14">
        <f>C29+C30</f>
        <v>27000</v>
      </c>
      <c r="D28" s="13">
        <f>D29+D30</f>
        <v>-8697</v>
      </c>
      <c r="E28" s="13">
        <f>(F28/C28)*100</f>
        <v>67.78888888888889</v>
      </c>
      <c r="F28" s="13">
        <f>F29+F30</f>
        <v>18303</v>
      </c>
      <c r="G28" s="18">
        <f>F28-C28</f>
        <v>-8697</v>
      </c>
    </row>
    <row r="29" spans="1:7" ht="19.5" customHeight="1" thickBot="1">
      <c r="A29" s="11">
        <v>661</v>
      </c>
      <c r="B29" s="10" t="s">
        <v>54</v>
      </c>
      <c r="C29" s="12">
        <v>15000</v>
      </c>
      <c r="D29" s="13">
        <f>F29-C29</f>
        <v>-3560</v>
      </c>
      <c r="E29" s="13">
        <f>(F29/C29)*100</f>
        <v>76.26666666666667</v>
      </c>
      <c r="F29" s="15">
        <v>11440</v>
      </c>
      <c r="G29" s="18"/>
    </row>
    <row r="30" spans="1:7" ht="17.25" customHeight="1" thickBot="1">
      <c r="A30" s="11">
        <v>663</v>
      </c>
      <c r="B30" s="10" t="s">
        <v>33</v>
      </c>
      <c r="C30" s="12">
        <v>12000</v>
      </c>
      <c r="D30" s="13">
        <f>F30-C30</f>
        <v>-5137</v>
      </c>
      <c r="E30" s="15">
        <f>F30/C30*100</f>
        <v>57.19166666666666</v>
      </c>
      <c r="F30" s="15">
        <v>6863</v>
      </c>
      <c r="G30" s="29"/>
    </row>
    <row r="31" spans="1:7" ht="17.25" customHeight="1" thickBot="1">
      <c r="A31" s="11"/>
      <c r="B31" s="10"/>
      <c r="C31" s="12"/>
      <c r="D31" s="13"/>
      <c r="E31" s="13"/>
      <c r="F31" s="15"/>
      <c r="G31" s="19"/>
    </row>
    <row r="32" spans="1:7" ht="17.25" customHeight="1" thickBot="1">
      <c r="A32" s="8">
        <v>67</v>
      </c>
      <c r="B32" s="9" t="s">
        <v>43</v>
      </c>
      <c r="C32" s="14">
        <f>C33</f>
        <v>1916370</v>
      </c>
      <c r="D32" s="13">
        <f>D33</f>
        <v>-1581370</v>
      </c>
      <c r="E32" s="13">
        <f>E33</f>
        <v>17.480966619181057</v>
      </c>
      <c r="F32" s="13">
        <f>F33</f>
        <v>335000</v>
      </c>
      <c r="G32" s="19"/>
    </row>
    <row r="33" spans="1:7" ht="31.5" customHeight="1" thickBot="1">
      <c r="A33" s="11">
        <v>671</v>
      </c>
      <c r="B33" s="10" t="s">
        <v>21</v>
      </c>
      <c r="C33" s="12">
        <v>1916370</v>
      </c>
      <c r="D33" s="13">
        <f>F33-C33</f>
        <v>-1581370</v>
      </c>
      <c r="E33" s="15">
        <f>F33/C33*100</f>
        <v>17.480966619181057</v>
      </c>
      <c r="F33" s="23">
        <v>335000</v>
      </c>
      <c r="G33" s="28"/>
    </row>
    <row r="34" spans="1:7" ht="16.5" thickBot="1">
      <c r="A34" s="11"/>
      <c r="B34" s="10"/>
      <c r="C34" s="15"/>
      <c r="D34" s="13"/>
      <c r="E34" s="13"/>
      <c r="F34" s="23"/>
      <c r="G34" s="19"/>
    </row>
    <row r="35" spans="1:7" ht="16.5" thickBot="1">
      <c r="A35" s="11"/>
      <c r="B35" s="10"/>
      <c r="C35" s="15"/>
      <c r="D35" s="13"/>
      <c r="E35" s="13"/>
      <c r="F35" s="23"/>
      <c r="G35" s="19"/>
    </row>
    <row r="36" spans="1:7" ht="17.25" customHeight="1" thickBot="1">
      <c r="A36" s="8" t="s">
        <v>44</v>
      </c>
      <c r="B36" s="9" t="s">
        <v>34</v>
      </c>
      <c r="C36" s="13">
        <f>C37+C54</f>
        <v>7303819</v>
      </c>
      <c r="D36" s="13">
        <f>F36-C36</f>
        <v>-881969</v>
      </c>
      <c r="E36" s="13">
        <f>F36/C36*100</f>
        <v>87.92455015656877</v>
      </c>
      <c r="F36" s="22">
        <f>F37+F54</f>
        <v>6421850</v>
      </c>
      <c r="G36" s="18">
        <f>F36-C36</f>
        <v>-881969</v>
      </c>
    </row>
    <row r="37" spans="1:7" ht="16.5" thickBot="1">
      <c r="A37" s="8">
        <v>3</v>
      </c>
      <c r="B37" s="9" t="s">
        <v>8</v>
      </c>
      <c r="C37" s="13">
        <f>C39+C44+C51</f>
        <v>3028240</v>
      </c>
      <c r="D37" s="13">
        <f>F37-C37</f>
        <v>174360</v>
      </c>
      <c r="E37" s="13">
        <f>F37/C37*100</f>
        <v>105.75779991017885</v>
      </c>
      <c r="F37" s="13">
        <f>F39+F44+F51</f>
        <v>3202600</v>
      </c>
      <c r="G37" s="19"/>
    </row>
    <row r="38" spans="1:9" ht="16.5" thickBot="1">
      <c r="A38" s="8"/>
      <c r="B38" s="9"/>
      <c r="C38" s="15"/>
      <c r="D38" s="13"/>
      <c r="E38" s="13"/>
      <c r="F38" s="15"/>
      <c r="G38" s="19"/>
      <c r="I38" s="30"/>
    </row>
    <row r="39" spans="1:7" ht="15.75" customHeight="1" thickBot="1">
      <c r="A39" s="8">
        <v>31</v>
      </c>
      <c r="B39" s="9" t="s">
        <v>9</v>
      </c>
      <c r="C39" s="13">
        <f>C40+C41+C42</f>
        <v>2591300</v>
      </c>
      <c r="D39" s="13">
        <f>D40+D41+D42</f>
        <v>53700</v>
      </c>
      <c r="E39" s="13">
        <f>(F39/C39)*100</f>
        <v>102.07231891328676</v>
      </c>
      <c r="F39" s="13">
        <f>F40+F41+F42</f>
        <v>2645000</v>
      </c>
      <c r="G39" s="18">
        <f>F39-C39</f>
        <v>53700</v>
      </c>
    </row>
    <row r="40" spans="1:7" ht="15.75" customHeight="1" thickBot="1">
      <c r="A40" s="11">
        <v>311</v>
      </c>
      <c r="B40" s="10" t="s">
        <v>10</v>
      </c>
      <c r="C40" s="15">
        <v>2121300</v>
      </c>
      <c r="D40" s="15">
        <f>F40-C40</f>
        <v>-91300</v>
      </c>
      <c r="E40" s="15">
        <f>(F40/C40)*100</f>
        <v>95.69603544995992</v>
      </c>
      <c r="F40" s="15">
        <v>2030000</v>
      </c>
      <c r="G40" s="18"/>
    </row>
    <row r="41" spans="1:7" ht="17.25" customHeight="1" thickBot="1">
      <c r="A41" s="11">
        <v>312</v>
      </c>
      <c r="B41" s="10" t="s">
        <v>11</v>
      </c>
      <c r="C41" s="12">
        <v>165000</v>
      </c>
      <c r="D41" s="13">
        <f>F41-C41</f>
        <v>125000</v>
      </c>
      <c r="E41" s="15">
        <f>F41/C41*100</f>
        <v>175.75757575757575</v>
      </c>
      <c r="F41" s="15">
        <v>290000</v>
      </c>
      <c r="G41" s="18"/>
    </row>
    <row r="42" spans="1:7" ht="16.5" customHeight="1" thickBot="1">
      <c r="A42" s="11">
        <v>313</v>
      </c>
      <c r="B42" s="10" t="s">
        <v>45</v>
      </c>
      <c r="C42" s="12">
        <v>305000</v>
      </c>
      <c r="D42" s="13">
        <f>F42-C42</f>
        <v>20000</v>
      </c>
      <c r="E42" s="15">
        <f>F42/C42*100</f>
        <v>106.55737704918033</v>
      </c>
      <c r="F42" s="15">
        <v>325000</v>
      </c>
      <c r="G42" s="18"/>
    </row>
    <row r="43" spans="1:7" ht="15.75" customHeight="1" thickBot="1">
      <c r="A43" s="11"/>
      <c r="B43" s="10"/>
      <c r="C43" s="12"/>
      <c r="D43" s="13"/>
      <c r="E43" s="13"/>
      <c r="F43" s="15"/>
      <c r="G43" s="18"/>
    </row>
    <row r="44" spans="1:7" ht="19.5" customHeight="1" thickBot="1">
      <c r="A44" s="8">
        <v>32</v>
      </c>
      <c r="B44" s="9" t="s">
        <v>12</v>
      </c>
      <c r="C44" s="14">
        <f>C45+C46+C47+C49</f>
        <v>435340</v>
      </c>
      <c r="D44" s="13">
        <f>D45+D46+D47+D49</f>
        <v>120060</v>
      </c>
      <c r="E44" s="13">
        <f>(F44/C44)*100</f>
        <v>127.57844443423532</v>
      </c>
      <c r="F44" s="13">
        <f>F45+F46+F47+F49</f>
        <v>555400</v>
      </c>
      <c r="G44" s="18">
        <f>F44-C44</f>
        <v>120060</v>
      </c>
    </row>
    <row r="45" spans="1:7" ht="33" customHeight="1" thickBot="1">
      <c r="A45" s="11">
        <v>321</v>
      </c>
      <c r="B45" s="10" t="s">
        <v>46</v>
      </c>
      <c r="C45" s="12">
        <v>131900</v>
      </c>
      <c r="D45" s="15">
        <f>F45-C45</f>
        <v>-55900</v>
      </c>
      <c r="E45" s="15">
        <f>F45/C45*100</f>
        <v>57.619408642911296</v>
      </c>
      <c r="F45" s="15">
        <v>76000</v>
      </c>
      <c r="G45" s="18"/>
    </row>
    <row r="46" spans="1:7" ht="16.5" customHeight="1" thickBot="1">
      <c r="A46" s="11">
        <v>322</v>
      </c>
      <c r="B46" s="10" t="s">
        <v>47</v>
      </c>
      <c r="C46" s="12">
        <v>232320</v>
      </c>
      <c r="D46" s="15">
        <f>F46-C46</f>
        <v>55080</v>
      </c>
      <c r="E46" s="15">
        <f>(F46/C46)*100</f>
        <v>123.70867768595042</v>
      </c>
      <c r="F46" s="15">
        <v>287400</v>
      </c>
      <c r="G46" s="18"/>
    </row>
    <row r="47" spans="1:7" ht="21" customHeight="1" thickBot="1">
      <c r="A47" s="11">
        <v>323</v>
      </c>
      <c r="B47" s="10" t="s">
        <v>41</v>
      </c>
      <c r="C47" s="12">
        <v>53300</v>
      </c>
      <c r="D47" s="15">
        <f>F47-C47</f>
        <v>108700</v>
      </c>
      <c r="E47" s="15">
        <f>(F47/C47)*100</f>
        <v>303.93996247654786</v>
      </c>
      <c r="F47" s="15">
        <v>162000</v>
      </c>
      <c r="G47" s="18"/>
    </row>
    <row r="48" spans="1:7" ht="30" customHeight="1" thickBot="1">
      <c r="A48" s="11">
        <v>324</v>
      </c>
      <c r="B48" s="10" t="s">
        <v>53</v>
      </c>
      <c r="C48" s="12">
        <v>0</v>
      </c>
      <c r="D48" s="15">
        <f>F48-C48</f>
        <v>0</v>
      </c>
      <c r="E48" s="15"/>
      <c r="F48" s="15">
        <v>0</v>
      </c>
      <c r="G48" s="18"/>
    </row>
    <row r="49" spans="1:7" ht="15.75" customHeight="1" thickBot="1">
      <c r="A49" s="11">
        <v>329</v>
      </c>
      <c r="B49" s="10" t="s">
        <v>13</v>
      </c>
      <c r="C49" s="12">
        <v>17820</v>
      </c>
      <c r="D49" s="15">
        <f>F49-C49</f>
        <v>12180</v>
      </c>
      <c r="E49" s="15">
        <f>(F49/C49)*100</f>
        <v>168.35016835016836</v>
      </c>
      <c r="F49" s="15">
        <v>30000</v>
      </c>
      <c r="G49" s="18"/>
    </row>
    <row r="50" spans="1:7" ht="15.75" customHeight="1" thickBot="1">
      <c r="A50" s="8"/>
      <c r="B50" s="10"/>
      <c r="C50" s="14"/>
      <c r="D50" s="13"/>
      <c r="E50" s="13"/>
      <c r="F50" s="13"/>
      <c r="G50" s="18"/>
    </row>
    <row r="51" spans="1:7" ht="20.25" customHeight="1" thickBot="1">
      <c r="A51" s="8">
        <v>34</v>
      </c>
      <c r="B51" s="9" t="s">
        <v>14</v>
      </c>
      <c r="C51" s="14">
        <f>C52</f>
        <v>1600</v>
      </c>
      <c r="D51" s="13">
        <f>D52</f>
        <v>600</v>
      </c>
      <c r="E51" s="13">
        <f>F51/C51*100</f>
        <v>137.5</v>
      </c>
      <c r="F51" s="13">
        <f>F52</f>
        <v>2200</v>
      </c>
      <c r="G51" s="18">
        <f>F51-C51</f>
        <v>600</v>
      </c>
    </row>
    <row r="52" spans="1:7" ht="17.25" customHeight="1" thickBot="1">
      <c r="A52" s="11">
        <v>343</v>
      </c>
      <c r="B52" s="10" t="s">
        <v>15</v>
      </c>
      <c r="C52" s="12">
        <v>1600</v>
      </c>
      <c r="D52" s="13">
        <f>F52-C52</f>
        <v>600</v>
      </c>
      <c r="E52" s="15">
        <f>(F52/C52)*100</f>
        <v>137.5</v>
      </c>
      <c r="F52" s="15">
        <v>2200</v>
      </c>
      <c r="G52" s="18"/>
    </row>
    <row r="53" spans="1:7" ht="17.25" customHeight="1" thickBot="1">
      <c r="A53" s="11"/>
      <c r="B53" s="10"/>
      <c r="C53" s="12"/>
      <c r="D53" s="13"/>
      <c r="E53" s="13"/>
      <c r="F53" s="15"/>
      <c r="G53" s="18"/>
    </row>
    <row r="54" spans="1:7" ht="34.5" customHeight="1" thickBot="1">
      <c r="A54" s="8">
        <v>4</v>
      </c>
      <c r="B54" s="9" t="s">
        <v>19</v>
      </c>
      <c r="C54" s="16">
        <f>C56</f>
        <v>4275579</v>
      </c>
      <c r="D54" s="13">
        <f>D56</f>
        <v>7424829</v>
      </c>
      <c r="E54" s="13">
        <f>F54/C54*100</f>
        <v>75.29389586767078</v>
      </c>
      <c r="F54" s="16">
        <f>F56+F61</f>
        <v>3219250</v>
      </c>
      <c r="G54" s="18">
        <f>F54-C54</f>
        <v>-1056329</v>
      </c>
    </row>
    <row r="55" spans="1:7" ht="20.25" customHeight="1" thickBot="1">
      <c r="A55" s="8"/>
      <c r="B55" s="9"/>
      <c r="C55" s="13"/>
      <c r="D55" s="13"/>
      <c r="E55" s="13"/>
      <c r="F55" s="13"/>
      <c r="G55" s="18"/>
    </row>
    <row r="56" spans="1:7" ht="33" customHeight="1" thickBot="1">
      <c r="A56" s="8">
        <v>42</v>
      </c>
      <c r="B56" s="9" t="s">
        <v>16</v>
      </c>
      <c r="C56" s="13">
        <f>C57+C58+C62</f>
        <v>4275579</v>
      </c>
      <c r="D56" s="13">
        <f>D57+D58+D62</f>
        <v>7424829</v>
      </c>
      <c r="E56" s="13">
        <f>(F56/C56)*100</f>
        <v>0.8805824895294884</v>
      </c>
      <c r="F56" s="13">
        <f>F57+F58+F59</f>
        <v>37650</v>
      </c>
      <c r="G56" s="18"/>
    </row>
    <row r="57" spans="1:7" ht="33" customHeight="1" thickBot="1">
      <c r="A57" s="11">
        <v>422</v>
      </c>
      <c r="B57" s="10" t="s">
        <v>39</v>
      </c>
      <c r="C57" s="15">
        <v>30000</v>
      </c>
      <c r="D57" s="15">
        <f>F57-C57</f>
        <v>-16300</v>
      </c>
      <c r="E57" s="15">
        <f>(F57/C57)*100</f>
        <v>45.666666666666664</v>
      </c>
      <c r="F57" s="15">
        <v>13700</v>
      </c>
      <c r="G57" s="18"/>
    </row>
    <row r="58" spans="1:7" ht="15.75" customHeight="1" thickBot="1">
      <c r="A58" s="11">
        <v>424</v>
      </c>
      <c r="B58" s="10" t="s">
        <v>17</v>
      </c>
      <c r="C58" s="12">
        <v>5000</v>
      </c>
      <c r="D58" s="15">
        <f>F58-C58</f>
        <v>18950</v>
      </c>
      <c r="E58" s="15">
        <f>F58/C58*100</f>
        <v>479</v>
      </c>
      <c r="F58" s="15">
        <v>23950</v>
      </c>
      <c r="G58" s="19"/>
    </row>
    <row r="59" spans="1:7" ht="15.75" customHeight="1" thickBot="1">
      <c r="A59" s="11">
        <v>426</v>
      </c>
      <c r="B59" s="10" t="s">
        <v>18</v>
      </c>
      <c r="C59" s="12"/>
      <c r="D59" s="15"/>
      <c r="E59" s="15"/>
      <c r="F59" s="15"/>
      <c r="G59" s="19"/>
    </row>
    <row r="60" spans="1:7" ht="15.75" customHeight="1" thickBot="1">
      <c r="A60" s="11"/>
      <c r="B60" s="10"/>
      <c r="C60" s="12"/>
      <c r="D60" s="15"/>
      <c r="E60" s="15"/>
      <c r="F60" s="15"/>
      <c r="G60" s="19"/>
    </row>
    <row r="61" spans="1:7" ht="31.5" customHeight="1" thickBot="1">
      <c r="A61" s="8">
        <v>45</v>
      </c>
      <c r="B61" s="9" t="s">
        <v>49</v>
      </c>
      <c r="C61" s="14">
        <f>C62</f>
        <v>4240579</v>
      </c>
      <c r="D61" s="13">
        <f>D62</f>
        <v>7422179</v>
      </c>
      <c r="E61" s="15">
        <f>F61/C61*100</f>
        <v>75.02749034978478</v>
      </c>
      <c r="F61" s="13">
        <f>F62</f>
        <v>3181600</v>
      </c>
      <c r="G61" s="19"/>
    </row>
    <row r="62" spans="1:7" ht="33.75" customHeight="1" thickBot="1">
      <c r="A62" s="11">
        <v>451</v>
      </c>
      <c r="B62" s="10" t="s">
        <v>49</v>
      </c>
      <c r="C62" s="12">
        <v>4240579</v>
      </c>
      <c r="D62" s="15">
        <f>F62+C62</f>
        <v>7422179</v>
      </c>
      <c r="E62" s="15">
        <f>F62/C62*100</f>
        <v>75.02749034978478</v>
      </c>
      <c r="F62" s="15">
        <v>3181600</v>
      </c>
      <c r="G62" s="19"/>
    </row>
    <row r="63" spans="1:7" ht="15" customHeight="1">
      <c r="A63" s="26"/>
      <c r="B63" s="26"/>
      <c r="C63" s="27"/>
      <c r="D63" s="19"/>
      <c r="E63" s="19"/>
      <c r="F63" s="19"/>
      <c r="G63" s="19"/>
    </row>
    <row r="64" spans="1:7" ht="15" customHeight="1">
      <c r="A64" s="26"/>
      <c r="B64" s="26"/>
      <c r="C64" s="27"/>
      <c r="D64" s="18"/>
      <c r="E64" s="18"/>
      <c r="F64" s="19"/>
      <c r="G64" s="19"/>
    </row>
    <row r="65" spans="1:7" ht="15" customHeight="1">
      <c r="A65" s="26"/>
      <c r="B65" s="26"/>
      <c r="C65" s="27"/>
      <c r="D65" s="18"/>
      <c r="E65" s="18"/>
      <c r="F65" s="19"/>
      <c r="G65" s="19"/>
    </row>
    <row r="66" spans="1:7" ht="15" customHeight="1">
      <c r="A66" s="26"/>
      <c r="B66" s="26"/>
      <c r="C66" s="27"/>
      <c r="D66" s="18"/>
      <c r="E66" s="18"/>
      <c r="F66" s="19"/>
      <c r="G66" s="19"/>
    </row>
    <row r="67" spans="1:7" ht="15" customHeight="1">
      <c r="A67" s="26"/>
      <c r="B67" s="26"/>
      <c r="C67" s="27"/>
      <c r="D67" s="18"/>
      <c r="E67" s="18"/>
      <c r="F67" s="19"/>
      <c r="G67" s="19"/>
    </row>
    <row r="68" spans="1:7" ht="15" customHeight="1">
      <c r="A68" s="26"/>
      <c r="B68" s="26"/>
      <c r="C68" s="27"/>
      <c r="D68" s="18"/>
      <c r="E68" s="18"/>
      <c r="F68" s="19"/>
      <c r="G68" s="19"/>
    </row>
    <row r="69" ht="12.75">
      <c r="A69" s="25" t="s">
        <v>55</v>
      </c>
    </row>
    <row r="72" ht="12.75">
      <c r="D72" t="s">
        <v>36</v>
      </c>
    </row>
    <row r="73" ht="12.75">
      <c r="D73" t="s">
        <v>38</v>
      </c>
    </row>
    <row r="74" ht="12.75">
      <c r="D74" t="s">
        <v>37</v>
      </c>
    </row>
  </sheetData>
  <sheetProtection/>
  <mergeCells count="1">
    <mergeCell ref="C13:C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Draškovec</dc:creator>
  <cp:keywords/>
  <dc:description/>
  <cp:lastModifiedBy>OŠ GORIČAN</cp:lastModifiedBy>
  <cp:lastPrinted>2020-01-16T12:46:12Z</cp:lastPrinted>
  <dcterms:created xsi:type="dcterms:W3CDTF">2006-12-20T13:09:09Z</dcterms:created>
  <dcterms:modified xsi:type="dcterms:W3CDTF">2021-01-22T12:01:54Z</dcterms:modified>
  <cp:category/>
  <cp:version/>
  <cp:contentType/>
  <cp:contentStatus/>
</cp:coreProperties>
</file>