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56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PRIHODA'!$A$1:$H$34</definedName>
  </definedNames>
  <calcPr fullCalcOnLoad="1"/>
</workbook>
</file>

<file path=xl/sharedStrings.xml><?xml version="1.0" encoding="utf-8"?>
<sst xmlns="http://schemas.openxmlformats.org/spreadsheetml/2006/main" count="94" uniqueCount="63">
  <si>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</si>
  <si>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</si>
  <si>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</si>
  <si>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</si>
  <si>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</si>
  <si>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</si>
  <si>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</si>
  <si>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</si>
  <si>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</si>
  <si>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</si>
  <si>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</si>
  <si>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</si>
  <si>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</si>
  <si>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</si>
  <si>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</si>
  <si>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</si>
  <si>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</si>
  <si>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</si>
  <si>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</si>
  <si>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</si>
  <si>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</si>
  <si>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</si>
  <si>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</si>
  <si>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</si>
  <si>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</si>
  <si>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</si>
  <si>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</si>
  <si>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</si>
  <si>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</si>
  <si>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</si>
  <si>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</si>
  <si>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</si>
  <si>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</si>
  <si>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</si>
  <si>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</si>
  <si>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</si>
  <si>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</si>
  <si>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</si>
  <si>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</si>
  <si>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</si>
  <si>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</si>
  <si>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</si>
  <si>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</si>
  <si>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</si>
  <si>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</si>
  <si>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</si>
  <si>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</si>
  <si>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</si>
  <si>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</si>
  <si>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</si>
  <si>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</si>
  <si>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</si>
  <si>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</si>
  <si>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</si>
  <si>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</si>
  <si>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</si>
  <si>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</si>
  <si>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</si>
  <si>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</si>
  <si>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</si>
  <si>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</si>
  <si>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</si>
  <si>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PRIJEDLOG FINANCIJSKOG PLANA OŠ DRAŠKOVEC ZA 2017. I PROJEKCIJA PLANA ZA 2018. I 2019.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</si>
</sst>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_k_n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2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8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38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31" xfId="0" applyNumberFormat="1" applyFont="1" applyBorder="1" applyAlignment="1">
      <alignment horizontal="center"/>
    </xf>
    <xf numFmtId="178" fontId="25" fillId="0" borderId="0" xfId="0" applyNumberFormat="1" applyFont="1" applyFill="1" applyBorder="1" applyAlignment="1" applyProtection="1">
      <alignment/>
      <protection/>
    </xf>
    <xf numFmtId="178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8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38" xfId="0" applyNumberFormat="1" applyFont="1" applyFill="1" applyBorder="1" applyAlignment="1" applyProtection="1">
      <alignment horizontal="left" wrapText="1"/>
      <protection/>
    </xf>
    <xf numFmtId="0" fontId="34" fillId="0" borderId="38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8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37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28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40" xfId="0" applyNumberFormat="1" applyFont="1" applyFill="1" applyBorder="1" applyAlignment="1" applyProtection="1">
      <alignment wrapText="1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8671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19050</xdr:rowOff>
    </xdr:from>
    <xdr:to>
      <xdr:col>0</xdr:col>
      <xdr:colOff>1057275</xdr:colOff>
      <xdr:row>15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8671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2104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2104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F10" sqref="F10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8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05" t="s">
        <v>62</v>
      </c>
      <c r="B1" s="105"/>
      <c r="C1" s="105"/>
      <c r="D1" s="105"/>
      <c r="E1" s="105"/>
      <c r="F1" s="105"/>
      <c r="G1" s="105"/>
      <c r="H1" s="105"/>
    </row>
    <row r="2" spans="1:8" s="68" customFormat="1" ht="26.25" customHeight="1">
      <c r="A2" s="105" t="s">
        <v>41</v>
      </c>
      <c r="B2" s="105"/>
      <c r="C2" s="105"/>
      <c r="D2" s="105"/>
      <c r="E2" s="105"/>
      <c r="F2" s="105"/>
      <c r="G2" s="116"/>
      <c r="H2" s="116"/>
    </row>
    <row r="3" spans="1:8" ht="25.5" customHeight="1">
      <c r="A3" s="105"/>
      <c r="B3" s="105"/>
      <c r="C3" s="105"/>
      <c r="D3" s="105"/>
      <c r="E3" s="105"/>
      <c r="F3" s="105"/>
      <c r="G3" s="105"/>
      <c r="H3" s="107"/>
    </row>
    <row r="4" spans="1:5" ht="9" customHeight="1">
      <c r="A4" s="69"/>
      <c r="B4" s="70"/>
      <c r="C4" s="70"/>
      <c r="D4" s="70"/>
      <c r="E4" s="70"/>
    </row>
    <row r="5" spans="1:9" ht="27.75" customHeight="1">
      <c r="A5" s="71"/>
      <c r="B5" s="72"/>
      <c r="C5" s="72"/>
      <c r="D5" s="73"/>
      <c r="E5" s="74"/>
      <c r="F5" s="75" t="s">
        <v>55</v>
      </c>
      <c r="G5" s="75" t="s">
        <v>56</v>
      </c>
      <c r="H5" s="76" t="s">
        <v>57</v>
      </c>
      <c r="I5" s="77"/>
    </row>
    <row r="6" spans="1:9" ht="27.75" customHeight="1">
      <c r="A6" s="110" t="s">
        <v>43</v>
      </c>
      <c r="B6" s="109"/>
      <c r="C6" s="109"/>
      <c r="D6" s="109"/>
      <c r="E6" s="115"/>
      <c r="F6" s="75">
        <v>374697</v>
      </c>
      <c r="G6" s="75">
        <v>376200</v>
      </c>
      <c r="H6" s="76">
        <v>427200</v>
      </c>
      <c r="I6" s="99"/>
    </row>
    <row r="7" spans="1:8" ht="22.5" customHeight="1">
      <c r="A7" s="110" t="s">
        <v>0</v>
      </c>
      <c r="B7" s="109"/>
      <c r="C7" s="109"/>
      <c r="D7" s="109"/>
      <c r="E7" s="115"/>
      <c r="F7" s="79">
        <v>0</v>
      </c>
      <c r="G7" s="79">
        <v>0</v>
      </c>
      <c r="H7" s="79">
        <v>0</v>
      </c>
    </row>
    <row r="8" spans="1:8" ht="22.5" customHeight="1">
      <c r="A8" s="117" t="s">
        <v>48</v>
      </c>
      <c r="B8" s="115"/>
      <c r="C8" s="115"/>
      <c r="D8" s="115"/>
      <c r="E8" s="115"/>
      <c r="F8" s="79">
        <v>0</v>
      </c>
      <c r="G8" s="79">
        <v>0</v>
      </c>
      <c r="H8" s="79">
        <v>0</v>
      </c>
    </row>
    <row r="9" spans="1:8" ht="22.5" customHeight="1">
      <c r="A9" s="100" t="s">
        <v>44</v>
      </c>
      <c r="B9" s="78"/>
      <c r="C9" s="78"/>
      <c r="D9" s="78"/>
      <c r="E9" s="78"/>
      <c r="F9" s="79">
        <f>F10+F11</f>
        <v>374697</v>
      </c>
      <c r="G9" s="79">
        <f>G10+G11</f>
        <v>376200</v>
      </c>
      <c r="H9" s="79">
        <f>H10+H11</f>
        <v>427200</v>
      </c>
    </row>
    <row r="10" spans="1:8" ht="22.5" customHeight="1">
      <c r="A10" s="108" t="s">
        <v>1</v>
      </c>
      <c r="B10" s="109"/>
      <c r="C10" s="109"/>
      <c r="D10" s="109"/>
      <c r="E10" s="118"/>
      <c r="F10" s="80">
        <v>368897</v>
      </c>
      <c r="G10" s="80">
        <v>370200</v>
      </c>
      <c r="H10" s="80">
        <v>379200</v>
      </c>
    </row>
    <row r="11" spans="1:8" ht="22.5" customHeight="1">
      <c r="A11" s="117" t="s">
        <v>2</v>
      </c>
      <c r="B11" s="115"/>
      <c r="C11" s="115"/>
      <c r="D11" s="115"/>
      <c r="E11" s="115"/>
      <c r="F11" s="80">
        <v>5800</v>
      </c>
      <c r="G11" s="80">
        <v>6000</v>
      </c>
      <c r="H11" s="80">
        <v>48000</v>
      </c>
    </row>
    <row r="12" spans="1:8" ht="22.5" customHeight="1">
      <c r="A12" s="108" t="s">
        <v>3</v>
      </c>
      <c r="B12" s="109"/>
      <c r="C12" s="109"/>
      <c r="D12" s="109"/>
      <c r="E12" s="109"/>
      <c r="F12" s="80">
        <f>+F6-F9</f>
        <v>0</v>
      </c>
      <c r="G12" s="80">
        <f>+G6-G9</f>
        <v>0</v>
      </c>
      <c r="H12" s="80">
        <f>+H6-H9</f>
        <v>0</v>
      </c>
    </row>
    <row r="13" spans="1:8" ht="25.5" customHeight="1">
      <c r="A13" s="105"/>
      <c r="B13" s="106"/>
      <c r="C13" s="106"/>
      <c r="D13" s="106"/>
      <c r="E13" s="106"/>
      <c r="F13" s="107"/>
      <c r="G13" s="107"/>
      <c r="H13" s="107"/>
    </row>
    <row r="14" spans="1:8" ht="27.75" customHeight="1">
      <c r="A14" s="71"/>
      <c r="B14" s="72"/>
      <c r="C14" s="72"/>
      <c r="D14" s="73"/>
      <c r="E14" s="74"/>
      <c r="F14" s="75" t="s">
        <v>55</v>
      </c>
      <c r="G14" s="75" t="s">
        <v>56</v>
      </c>
      <c r="H14" s="76" t="s">
        <v>57</v>
      </c>
    </row>
    <row r="15" spans="1:8" ht="22.5" customHeight="1">
      <c r="A15" s="111" t="s">
        <v>4</v>
      </c>
      <c r="B15" s="112"/>
      <c r="C15" s="112"/>
      <c r="D15" s="112"/>
      <c r="E15" s="113"/>
      <c r="F15" s="82">
        <v>0</v>
      </c>
      <c r="G15" s="82">
        <v>0</v>
      </c>
      <c r="H15" s="80">
        <v>0</v>
      </c>
    </row>
    <row r="16" spans="1:8" s="63" customFormat="1" ht="25.5" customHeight="1">
      <c r="A16" s="114"/>
      <c r="B16" s="106"/>
      <c r="C16" s="106"/>
      <c r="D16" s="106"/>
      <c r="E16" s="106"/>
      <c r="F16" s="107"/>
      <c r="G16" s="107"/>
      <c r="H16" s="107"/>
    </row>
    <row r="17" spans="1:8" s="63" customFormat="1" ht="27.75" customHeight="1">
      <c r="A17" s="71"/>
      <c r="B17" s="72"/>
      <c r="C17" s="72"/>
      <c r="D17" s="73"/>
      <c r="E17" s="74"/>
      <c r="F17" s="75" t="s">
        <v>55</v>
      </c>
      <c r="G17" s="75" t="s">
        <v>56</v>
      </c>
      <c r="H17" s="76" t="s">
        <v>57</v>
      </c>
    </row>
    <row r="18" spans="1:8" s="63" customFormat="1" ht="22.5" customHeight="1">
      <c r="A18" s="110" t="s">
        <v>5</v>
      </c>
      <c r="B18" s="109"/>
      <c r="C18" s="109"/>
      <c r="D18" s="109"/>
      <c r="E18" s="109"/>
      <c r="F18" s="79"/>
      <c r="G18" s="79"/>
      <c r="H18" s="79"/>
    </row>
    <row r="19" spans="1:8" s="63" customFormat="1" ht="22.5" customHeight="1">
      <c r="A19" s="110" t="s">
        <v>6</v>
      </c>
      <c r="B19" s="109"/>
      <c r="C19" s="109"/>
      <c r="D19" s="109"/>
      <c r="E19" s="109"/>
      <c r="F19" s="79"/>
      <c r="G19" s="79"/>
      <c r="H19" s="79"/>
    </row>
    <row r="20" spans="1:8" s="63" customFormat="1" ht="22.5" customHeight="1">
      <c r="A20" s="108" t="s">
        <v>7</v>
      </c>
      <c r="B20" s="109"/>
      <c r="C20" s="109"/>
      <c r="D20" s="109"/>
      <c r="E20" s="109"/>
      <c r="F20" s="79"/>
      <c r="G20" s="79"/>
      <c r="H20" s="79"/>
    </row>
    <row r="21" spans="1:8" s="63" customFormat="1" ht="15" customHeight="1">
      <c r="A21" s="83"/>
      <c r="B21" s="84"/>
      <c r="C21" s="81"/>
      <c r="D21" s="85"/>
      <c r="E21" s="84"/>
      <c r="F21" s="86"/>
      <c r="G21" s="86"/>
      <c r="H21" s="86"/>
    </row>
    <row r="22" spans="1:8" s="63" customFormat="1" ht="22.5" customHeight="1">
      <c r="A22" s="108" t="s">
        <v>8</v>
      </c>
      <c r="B22" s="109"/>
      <c r="C22" s="109"/>
      <c r="D22" s="109"/>
      <c r="E22" s="109"/>
      <c r="F22" s="79">
        <f>SUM(F12,F15,F20)</f>
        <v>0</v>
      </c>
      <c r="G22" s="79">
        <f>SUM(G12,G15,G20)</f>
        <v>0</v>
      </c>
      <c r="H22" s="79">
        <f>SUM(H12,H15,H20)</f>
        <v>0</v>
      </c>
    </row>
    <row r="23" spans="1:5" s="63" customFormat="1" ht="18" customHeight="1">
      <c r="A23" s="87"/>
      <c r="B23" s="70"/>
      <c r="C23" s="70"/>
      <c r="D23" s="70"/>
      <c r="E23" s="70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05" t="s">
        <v>9</v>
      </c>
      <c r="B1" s="105"/>
      <c r="C1" s="105"/>
      <c r="D1" s="105"/>
      <c r="E1" s="105"/>
      <c r="F1" s="105"/>
      <c r="G1" s="105"/>
      <c r="H1" s="105"/>
    </row>
    <row r="2" spans="1:8" s="1" customFormat="1" ht="13.5" thickBot="1">
      <c r="A2" s="17"/>
      <c r="H2" s="18" t="s">
        <v>10</v>
      </c>
    </row>
    <row r="3" spans="1:8" s="1" customFormat="1" ht="26.25" thickBot="1">
      <c r="A3" s="95" t="s">
        <v>11</v>
      </c>
      <c r="B3" s="122" t="s">
        <v>50</v>
      </c>
      <c r="C3" s="123"/>
      <c r="D3" s="123"/>
      <c r="E3" s="123"/>
      <c r="F3" s="123"/>
      <c r="G3" s="123"/>
      <c r="H3" s="124"/>
    </row>
    <row r="4" spans="1:8" s="1" customFormat="1" ht="90" thickBot="1">
      <c r="A4" s="96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49</v>
      </c>
      <c r="H4" s="21" t="s">
        <v>19</v>
      </c>
    </row>
    <row r="5" spans="1:8" s="1" customFormat="1" ht="12.75">
      <c r="A5" s="3">
        <v>65</v>
      </c>
      <c r="B5" s="4"/>
      <c r="C5" s="5"/>
      <c r="D5" s="6">
        <v>95320</v>
      </c>
      <c r="E5" s="7"/>
      <c r="F5" s="7"/>
      <c r="G5" s="8"/>
      <c r="H5" s="9"/>
    </row>
    <row r="6" spans="1:8" s="1" customFormat="1" ht="12.75">
      <c r="A6" s="22">
        <v>66</v>
      </c>
      <c r="B6" s="23"/>
      <c r="C6" s="24"/>
      <c r="D6" s="24"/>
      <c r="E6" s="24"/>
      <c r="F6" s="24">
        <v>16000</v>
      </c>
      <c r="G6" s="25"/>
      <c r="H6" s="26"/>
    </row>
    <row r="7" spans="1:8" s="1" customFormat="1" ht="12.75">
      <c r="A7" s="22">
        <v>67</v>
      </c>
      <c r="B7" s="23">
        <v>199177</v>
      </c>
      <c r="C7" s="24"/>
      <c r="D7" s="24"/>
      <c r="E7" s="24"/>
      <c r="F7" s="24"/>
      <c r="G7" s="25"/>
      <c r="H7" s="26"/>
    </row>
    <row r="8" spans="1:8" s="1" customFormat="1" ht="12.75">
      <c r="A8" s="22">
        <v>63</v>
      </c>
      <c r="B8" s="23"/>
      <c r="C8" s="24"/>
      <c r="D8" s="102">
        <f>D9</f>
        <v>45000</v>
      </c>
      <c r="E8" s="102">
        <f>E10</f>
        <v>19200</v>
      </c>
      <c r="F8" s="24"/>
      <c r="G8" s="25"/>
      <c r="H8" s="26"/>
    </row>
    <row r="9" spans="1:8" s="1" customFormat="1" ht="12.75">
      <c r="A9" s="22">
        <v>634</v>
      </c>
      <c r="B9" s="23"/>
      <c r="C9" s="24"/>
      <c r="D9" s="102">
        <v>45000</v>
      </c>
      <c r="E9" s="102"/>
      <c r="F9" s="24"/>
      <c r="G9" s="25"/>
      <c r="H9" s="26"/>
    </row>
    <row r="10" spans="1:8" s="1" customFormat="1" ht="13.5" thickBot="1">
      <c r="A10" s="22">
        <v>636</v>
      </c>
      <c r="B10" s="23"/>
      <c r="C10" s="24"/>
      <c r="D10" s="102"/>
      <c r="E10" s="102">
        <v>19200</v>
      </c>
      <c r="F10" s="24"/>
      <c r="G10" s="25"/>
      <c r="H10" s="26"/>
    </row>
    <row r="11" spans="1:8" s="1" customFormat="1" ht="30" customHeight="1" thickBot="1">
      <c r="A11" s="27" t="s">
        <v>20</v>
      </c>
      <c r="B11" s="28">
        <f>B7</f>
        <v>199177</v>
      </c>
      <c r="C11" s="29">
        <f>+C6</f>
        <v>0</v>
      </c>
      <c r="D11" s="30">
        <f>D5+D8</f>
        <v>140320</v>
      </c>
      <c r="E11" s="29">
        <f>E10</f>
        <v>19200</v>
      </c>
      <c r="F11" s="30">
        <f>+F6</f>
        <v>16000</v>
      </c>
      <c r="G11" s="29">
        <v>0</v>
      </c>
      <c r="H11" s="31">
        <v>0</v>
      </c>
    </row>
    <row r="12" spans="1:8" s="1" customFormat="1" ht="28.5" customHeight="1" thickBot="1">
      <c r="A12" s="27" t="s">
        <v>52</v>
      </c>
      <c r="B12" s="119">
        <f>B11+C11+D11+E11+F11+G11+H11</f>
        <v>374697</v>
      </c>
      <c r="C12" s="120"/>
      <c r="D12" s="120"/>
      <c r="E12" s="120"/>
      <c r="F12" s="120"/>
      <c r="G12" s="120"/>
      <c r="H12" s="121"/>
    </row>
    <row r="13" spans="1:8" ht="13.5" thickBot="1">
      <c r="A13" s="14"/>
      <c r="B13" s="14"/>
      <c r="C13" s="14"/>
      <c r="D13" s="15"/>
      <c r="E13" s="32"/>
      <c r="H13" s="18"/>
    </row>
    <row r="14" spans="1:8" ht="24" customHeight="1" thickBot="1">
      <c r="A14" s="97" t="s">
        <v>11</v>
      </c>
      <c r="B14" s="122" t="s">
        <v>51</v>
      </c>
      <c r="C14" s="123"/>
      <c r="D14" s="123"/>
      <c r="E14" s="123"/>
      <c r="F14" s="123"/>
      <c r="G14" s="123"/>
      <c r="H14" s="124"/>
    </row>
    <row r="15" spans="1:8" ht="90" thickBot="1">
      <c r="A15" s="98" t="s">
        <v>12</v>
      </c>
      <c r="B15" s="19" t="s">
        <v>13</v>
      </c>
      <c r="C15" s="20" t="s">
        <v>14</v>
      </c>
      <c r="D15" s="20" t="s">
        <v>15</v>
      </c>
      <c r="E15" s="20" t="s">
        <v>16</v>
      </c>
      <c r="F15" s="20" t="s">
        <v>17</v>
      </c>
      <c r="G15" s="20" t="s">
        <v>49</v>
      </c>
      <c r="H15" s="21" t="s">
        <v>19</v>
      </c>
    </row>
    <row r="16" spans="1:8" ht="12.75">
      <c r="A16" s="3">
        <v>65</v>
      </c>
      <c r="B16" s="4"/>
      <c r="C16" s="5"/>
      <c r="D16" s="6">
        <v>96000</v>
      </c>
      <c r="E16" s="7"/>
      <c r="F16" s="7"/>
      <c r="G16" s="8"/>
      <c r="H16" s="9"/>
    </row>
    <row r="17" spans="1:8" ht="12.75">
      <c r="A17" s="22">
        <v>66</v>
      </c>
      <c r="B17" s="23"/>
      <c r="C17" s="24"/>
      <c r="D17" s="24"/>
      <c r="E17" s="24"/>
      <c r="F17" s="24">
        <v>16000</v>
      </c>
      <c r="G17" s="25"/>
      <c r="H17" s="26"/>
    </row>
    <row r="18" spans="1:8" ht="12.75">
      <c r="A18" s="22">
        <v>67</v>
      </c>
      <c r="B18" s="23">
        <v>200000</v>
      </c>
      <c r="C18" s="24"/>
      <c r="D18" s="24"/>
      <c r="E18" s="24"/>
      <c r="F18" s="24"/>
      <c r="G18" s="25"/>
      <c r="H18" s="26"/>
    </row>
    <row r="19" spans="1:8" ht="12.75">
      <c r="A19" s="22">
        <v>63</v>
      </c>
      <c r="B19" s="23"/>
      <c r="C19" s="24"/>
      <c r="D19" s="24"/>
      <c r="E19" s="24"/>
      <c r="F19" s="24"/>
      <c r="G19" s="25"/>
      <c r="H19" s="26"/>
    </row>
    <row r="20" spans="1:8" ht="12.75">
      <c r="A20" s="22">
        <v>634</v>
      </c>
      <c r="B20" s="23"/>
      <c r="C20" s="24"/>
      <c r="D20" s="24">
        <v>45000</v>
      </c>
      <c r="E20" s="24"/>
      <c r="F20" s="24"/>
      <c r="G20" s="25"/>
      <c r="H20" s="26"/>
    </row>
    <row r="21" spans="1:8" ht="13.5" thickBot="1">
      <c r="A21" s="22">
        <v>636</v>
      </c>
      <c r="B21" s="23"/>
      <c r="C21" s="24"/>
      <c r="D21" s="24"/>
      <c r="E21" s="24">
        <v>19200</v>
      </c>
      <c r="F21" s="24"/>
      <c r="G21" s="25"/>
      <c r="H21" s="26"/>
    </row>
    <row r="22" spans="1:8" s="1" customFormat="1" ht="30" customHeight="1" thickBot="1">
      <c r="A22" s="27" t="s">
        <v>20</v>
      </c>
      <c r="B22" s="28">
        <f>B18</f>
        <v>200000</v>
      </c>
      <c r="C22" s="29">
        <f>+C17</f>
        <v>0</v>
      </c>
      <c r="D22" s="30">
        <f>D16+D20</f>
        <v>141000</v>
      </c>
      <c r="E22" s="29">
        <f>E21</f>
        <v>19200</v>
      </c>
      <c r="F22" s="30">
        <f>+F17</f>
        <v>16000</v>
      </c>
      <c r="G22" s="29">
        <v>0</v>
      </c>
      <c r="H22" s="31">
        <v>0</v>
      </c>
    </row>
    <row r="23" spans="1:8" s="1" customFormat="1" ht="28.5" customHeight="1" thickBot="1">
      <c r="A23" s="27" t="s">
        <v>53</v>
      </c>
      <c r="B23" s="119">
        <f>B22+C22+D22+E22+F22+G22+H22</f>
        <v>376200</v>
      </c>
      <c r="C23" s="120"/>
      <c r="D23" s="120"/>
      <c r="E23" s="120"/>
      <c r="F23" s="120"/>
      <c r="G23" s="120"/>
      <c r="H23" s="121"/>
    </row>
    <row r="24" spans="4:5" ht="13.5" thickBot="1">
      <c r="D24" s="34"/>
      <c r="E24" s="35"/>
    </row>
    <row r="25" spans="1:8" ht="26.25" thickBot="1">
      <c r="A25" s="97" t="s">
        <v>11</v>
      </c>
      <c r="B25" s="122" t="s">
        <v>58</v>
      </c>
      <c r="C25" s="123"/>
      <c r="D25" s="123"/>
      <c r="E25" s="123"/>
      <c r="F25" s="123"/>
      <c r="G25" s="123"/>
      <c r="H25" s="124"/>
    </row>
    <row r="26" spans="1:8" ht="90" thickBot="1">
      <c r="A26" s="98" t="s">
        <v>12</v>
      </c>
      <c r="B26" s="19" t="s">
        <v>13</v>
      </c>
      <c r="C26" s="20" t="s">
        <v>14</v>
      </c>
      <c r="D26" s="20" t="s">
        <v>15</v>
      </c>
      <c r="E26" s="20" t="s">
        <v>16</v>
      </c>
      <c r="F26" s="20" t="s">
        <v>17</v>
      </c>
      <c r="G26" s="20" t="s">
        <v>49</v>
      </c>
      <c r="H26" s="21" t="s">
        <v>19</v>
      </c>
    </row>
    <row r="27" spans="1:8" ht="12.75">
      <c r="A27" s="3">
        <v>65</v>
      </c>
      <c r="B27" s="4"/>
      <c r="C27" s="5">
        <v>0</v>
      </c>
      <c r="D27" s="6">
        <v>96000</v>
      </c>
      <c r="E27" s="7"/>
      <c r="F27" s="7"/>
      <c r="G27" s="8"/>
      <c r="H27" s="9"/>
    </row>
    <row r="28" spans="1:8" ht="12.75">
      <c r="A28" s="22">
        <v>66</v>
      </c>
      <c r="B28" s="23"/>
      <c r="C28" s="24"/>
      <c r="D28" s="24"/>
      <c r="E28" s="24"/>
      <c r="F28" s="24">
        <v>17000</v>
      </c>
      <c r="G28" s="25"/>
      <c r="H28" s="26"/>
    </row>
    <row r="29" spans="1:8" ht="12.75">
      <c r="A29" s="22">
        <v>67</v>
      </c>
      <c r="B29" s="23">
        <v>250000</v>
      </c>
      <c r="C29" s="24"/>
      <c r="D29" s="24"/>
      <c r="E29" s="24"/>
      <c r="F29" s="24"/>
      <c r="G29" s="25"/>
      <c r="H29" s="26"/>
    </row>
    <row r="30" spans="1:8" ht="12.75">
      <c r="A30" s="22">
        <v>63</v>
      </c>
      <c r="B30" s="23"/>
      <c r="C30" s="24"/>
      <c r="D30" s="24"/>
      <c r="E30" s="24"/>
      <c r="F30" s="24"/>
      <c r="G30" s="25"/>
      <c r="H30" s="26"/>
    </row>
    <row r="31" spans="1:8" ht="12.75">
      <c r="A31" s="22">
        <v>634</v>
      </c>
      <c r="B31" s="23"/>
      <c r="C31" s="24"/>
      <c r="D31" s="24">
        <v>45000</v>
      </c>
      <c r="E31" s="24"/>
      <c r="F31" s="24"/>
      <c r="G31" s="25"/>
      <c r="H31" s="26"/>
    </row>
    <row r="32" spans="1:8" ht="13.5" customHeight="1" thickBot="1">
      <c r="A32" s="22">
        <v>636</v>
      </c>
      <c r="B32" s="23"/>
      <c r="C32" s="24"/>
      <c r="D32" s="24"/>
      <c r="E32" s="24">
        <v>19200</v>
      </c>
      <c r="F32" s="24"/>
      <c r="G32" s="25"/>
      <c r="H32" s="26"/>
    </row>
    <row r="33" spans="1:8" s="1" customFormat="1" ht="30" customHeight="1" thickBot="1">
      <c r="A33" s="27" t="s">
        <v>20</v>
      </c>
      <c r="B33" s="28">
        <f>B29</f>
        <v>250000</v>
      </c>
      <c r="C33" s="29">
        <f>+C28</f>
        <v>0</v>
      </c>
      <c r="D33" s="30">
        <f>D27+D31</f>
        <v>141000</v>
      </c>
      <c r="E33" s="29">
        <f>E32</f>
        <v>19200</v>
      </c>
      <c r="F33" s="30">
        <f>+F28</f>
        <v>17000</v>
      </c>
      <c r="G33" s="29">
        <v>0</v>
      </c>
      <c r="H33" s="31">
        <v>0</v>
      </c>
    </row>
    <row r="34" spans="1:8" s="1" customFormat="1" ht="28.5" customHeight="1" thickBot="1">
      <c r="A34" s="27" t="s">
        <v>59</v>
      </c>
      <c r="B34" s="119">
        <f>B33+C33+D33+E33+F33+G33+H33</f>
        <v>427200</v>
      </c>
      <c r="C34" s="120"/>
      <c r="D34" s="120"/>
      <c r="E34" s="120"/>
      <c r="F34" s="120"/>
      <c r="G34" s="120"/>
      <c r="H34" s="121"/>
    </row>
    <row r="35" spans="3:5" ht="13.5" customHeight="1">
      <c r="C35" s="36"/>
      <c r="D35" s="34"/>
      <c r="E35" s="37"/>
    </row>
    <row r="36" spans="3:5" ht="13.5" customHeight="1">
      <c r="C36" s="36"/>
      <c r="D36" s="38"/>
      <c r="E36" s="39"/>
    </row>
    <row r="37" spans="4:5" ht="13.5" customHeight="1">
      <c r="D37" s="40"/>
      <c r="E37" s="41"/>
    </row>
    <row r="38" spans="4:5" ht="13.5" customHeight="1">
      <c r="D38" s="42"/>
      <c r="E38" s="43"/>
    </row>
    <row r="39" spans="4:5" ht="13.5" customHeight="1">
      <c r="D39" s="34"/>
      <c r="E39" s="35"/>
    </row>
    <row r="40" spans="3:5" ht="28.5" customHeight="1">
      <c r="C40" s="36"/>
      <c r="D40" s="34"/>
      <c r="E40" s="44"/>
    </row>
    <row r="41" spans="3:5" ht="13.5" customHeight="1">
      <c r="C41" s="36"/>
      <c r="D41" s="34"/>
      <c r="E41" s="39"/>
    </row>
    <row r="42" spans="4:5" ht="13.5" customHeight="1">
      <c r="D42" s="34"/>
      <c r="E42" s="35"/>
    </row>
    <row r="43" spans="4:5" ht="13.5" customHeight="1">
      <c r="D43" s="34"/>
      <c r="E43" s="43"/>
    </row>
    <row r="44" spans="4:5" ht="13.5" customHeight="1">
      <c r="D44" s="34"/>
      <c r="E44" s="35"/>
    </row>
    <row r="45" spans="4:5" ht="22.5" customHeight="1">
      <c r="D45" s="34"/>
      <c r="E45" s="45"/>
    </row>
    <row r="46" spans="4:5" ht="13.5" customHeight="1">
      <c r="D46" s="40"/>
      <c r="E46" s="41"/>
    </row>
    <row r="47" spans="2:5" ht="13.5" customHeight="1">
      <c r="B47" s="36"/>
      <c r="D47" s="40"/>
      <c r="E47" s="46"/>
    </row>
    <row r="48" spans="3:5" ht="13.5" customHeight="1">
      <c r="C48" s="36"/>
      <c r="D48" s="40"/>
      <c r="E48" s="47"/>
    </row>
    <row r="49" spans="3:5" ht="13.5" customHeight="1">
      <c r="C49" s="36"/>
      <c r="D49" s="42"/>
      <c r="E49" s="39"/>
    </row>
    <row r="50" spans="4:5" ht="13.5" customHeight="1">
      <c r="D50" s="34"/>
      <c r="E50" s="35"/>
    </row>
    <row r="51" spans="2:5" ht="13.5" customHeight="1">
      <c r="B51" s="36"/>
      <c r="D51" s="34"/>
      <c r="E51" s="37"/>
    </row>
    <row r="52" spans="3:5" ht="13.5" customHeight="1">
      <c r="C52" s="36"/>
      <c r="D52" s="34"/>
      <c r="E52" s="46"/>
    </row>
    <row r="53" spans="3:5" ht="13.5" customHeight="1">
      <c r="C53" s="36"/>
      <c r="D53" s="42"/>
      <c r="E53" s="39"/>
    </row>
    <row r="54" spans="4:5" ht="13.5" customHeight="1">
      <c r="D54" s="40"/>
      <c r="E54" s="35"/>
    </row>
    <row r="55" spans="3:5" ht="13.5" customHeight="1">
      <c r="C55" s="36"/>
      <c r="D55" s="40"/>
      <c r="E55" s="46"/>
    </row>
    <row r="56" spans="4:5" ht="22.5" customHeight="1">
      <c r="D56" s="42"/>
      <c r="E56" s="45"/>
    </row>
    <row r="57" spans="4:5" ht="13.5" customHeight="1">
      <c r="D57" s="34"/>
      <c r="E57" s="35"/>
    </row>
    <row r="58" spans="4:5" ht="13.5" customHeight="1">
      <c r="D58" s="42"/>
      <c r="E58" s="39"/>
    </row>
    <row r="59" spans="4:5" ht="13.5" customHeight="1">
      <c r="D59" s="34"/>
      <c r="E59" s="35"/>
    </row>
    <row r="60" spans="4:5" ht="13.5" customHeight="1">
      <c r="D60" s="34"/>
      <c r="E60" s="35"/>
    </row>
    <row r="61" spans="1:5" ht="13.5" customHeight="1">
      <c r="A61" s="36"/>
      <c r="D61" s="48"/>
      <c r="E61" s="46"/>
    </row>
    <row r="62" spans="2:5" ht="13.5" customHeight="1">
      <c r="B62" s="36"/>
      <c r="C62" s="36"/>
      <c r="D62" s="49"/>
      <c r="E62" s="46"/>
    </row>
    <row r="63" spans="2:5" ht="13.5" customHeight="1">
      <c r="B63" s="36"/>
      <c r="C63" s="36"/>
      <c r="D63" s="49"/>
      <c r="E63" s="37"/>
    </row>
    <row r="64" spans="2:5" ht="13.5" customHeight="1">
      <c r="B64" s="36"/>
      <c r="C64" s="36"/>
      <c r="D64" s="42"/>
      <c r="E64" s="43"/>
    </row>
    <row r="65" spans="4:5" ht="12.75">
      <c r="D65" s="34"/>
      <c r="E65" s="35"/>
    </row>
    <row r="66" spans="2:5" ht="12.75">
      <c r="B66" s="36"/>
      <c r="D66" s="34"/>
      <c r="E66" s="46"/>
    </row>
    <row r="67" spans="3:5" ht="12.75">
      <c r="C67" s="36"/>
      <c r="D67" s="34"/>
      <c r="E67" s="37"/>
    </row>
    <row r="68" spans="3:5" ht="12.75">
      <c r="C68" s="36"/>
      <c r="D68" s="42"/>
      <c r="E68" s="39"/>
    </row>
    <row r="69" spans="4:5" ht="12.75">
      <c r="D69" s="34"/>
      <c r="E69" s="35"/>
    </row>
    <row r="70" spans="4:5" ht="12.75">
      <c r="D70" s="34"/>
      <c r="E70" s="35"/>
    </row>
    <row r="71" spans="4:5" ht="12.75">
      <c r="D71" s="50"/>
      <c r="E71" s="51"/>
    </row>
    <row r="72" spans="4:5" ht="12.75">
      <c r="D72" s="34"/>
      <c r="E72" s="35"/>
    </row>
    <row r="73" spans="4:5" ht="12.75">
      <c r="D73" s="34"/>
      <c r="E73" s="35"/>
    </row>
    <row r="74" spans="4:5" ht="12.75">
      <c r="D74" s="34"/>
      <c r="E74" s="35"/>
    </row>
    <row r="75" spans="4:5" ht="12.75">
      <c r="D75" s="42"/>
      <c r="E75" s="39"/>
    </row>
    <row r="76" spans="4:5" ht="12.75">
      <c r="D76" s="34"/>
      <c r="E76" s="35"/>
    </row>
    <row r="77" spans="4:5" ht="12.75">
      <c r="D77" s="42"/>
      <c r="E77" s="39"/>
    </row>
    <row r="78" spans="4:5" ht="12.75">
      <c r="D78" s="34"/>
      <c r="E78" s="35"/>
    </row>
    <row r="79" spans="4:5" ht="12.75">
      <c r="D79" s="34"/>
      <c r="E79" s="35"/>
    </row>
    <row r="80" spans="4:5" ht="12.75">
      <c r="D80" s="34"/>
      <c r="E80" s="35"/>
    </row>
    <row r="81" spans="4:5" ht="12.75">
      <c r="D81" s="34"/>
      <c r="E81" s="35"/>
    </row>
    <row r="82" spans="1:5" ht="28.5" customHeight="1">
      <c r="A82" s="52"/>
      <c r="B82" s="52"/>
      <c r="C82" s="52"/>
      <c r="D82" s="53"/>
      <c r="E82" s="54"/>
    </row>
    <row r="83" spans="3:5" ht="12.75">
      <c r="C83" s="36"/>
      <c r="D83" s="34"/>
      <c r="E83" s="37"/>
    </row>
    <row r="84" spans="4:5" ht="12.75">
      <c r="D84" s="55"/>
      <c r="E84" s="56"/>
    </row>
    <row r="85" spans="4:5" ht="12.75">
      <c r="D85" s="34"/>
      <c r="E85" s="35"/>
    </row>
    <row r="86" spans="4:5" ht="12.75">
      <c r="D86" s="50"/>
      <c r="E86" s="51"/>
    </row>
    <row r="87" spans="4:5" ht="12.75">
      <c r="D87" s="50"/>
      <c r="E87" s="51"/>
    </row>
    <row r="88" spans="4:5" ht="12.75">
      <c r="D88" s="34"/>
      <c r="E88" s="35"/>
    </row>
    <row r="89" spans="4:5" ht="12.75">
      <c r="D89" s="42"/>
      <c r="E89" s="39"/>
    </row>
    <row r="90" spans="4:5" ht="12.75">
      <c r="D90" s="34"/>
      <c r="E90" s="35"/>
    </row>
    <row r="91" spans="4:5" ht="12.75">
      <c r="D91" s="34"/>
      <c r="E91" s="35"/>
    </row>
    <row r="92" spans="4:5" ht="12.75">
      <c r="D92" s="42"/>
      <c r="E92" s="39"/>
    </row>
    <row r="93" spans="4:5" ht="12.75">
      <c r="D93" s="34"/>
      <c r="E93" s="35"/>
    </row>
    <row r="94" spans="4:5" ht="12.75">
      <c r="D94" s="50"/>
      <c r="E94" s="51"/>
    </row>
    <row r="95" spans="4:5" ht="12.75">
      <c r="D95" s="42"/>
      <c r="E95" s="56"/>
    </row>
    <row r="96" spans="4:5" ht="12.75">
      <c r="D96" s="40"/>
      <c r="E96" s="51"/>
    </row>
    <row r="97" spans="4:5" ht="12.75">
      <c r="D97" s="42"/>
      <c r="E97" s="39"/>
    </row>
    <row r="98" spans="4:5" ht="12.75">
      <c r="D98" s="34"/>
      <c r="E98" s="35"/>
    </row>
    <row r="99" spans="3:5" ht="12.75">
      <c r="C99" s="36"/>
      <c r="D99" s="34"/>
      <c r="E99" s="37"/>
    </row>
    <row r="100" spans="4:5" ht="12.75">
      <c r="D100" s="40"/>
      <c r="E100" s="39"/>
    </row>
    <row r="101" spans="4:5" ht="12.75">
      <c r="D101" s="40"/>
      <c r="E101" s="51"/>
    </row>
    <row r="102" spans="3:5" ht="12.75">
      <c r="C102" s="36"/>
      <c r="D102" s="40"/>
      <c r="E102" s="57"/>
    </row>
    <row r="103" spans="3:5" ht="12.75">
      <c r="C103" s="36"/>
      <c r="D103" s="42"/>
      <c r="E103" s="43"/>
    </row>
    <row r="104" spans="4:5" ht="12.75">
      <c r="D104" s="34"/>
      <c r="E104" s="35"/>
    </row>
    <row r="105" spans="4:5" ht="12.75">
      <c r="D105" s="55"/>
      <c r="E105" s="58"/>
    </row>
    <row r="106" spans="4:5" ht="11.25" customHeight="1">
      <c r="D106" s="50"/>
      <c r="E106" s="51"/>
    </row>
    <row r="107" spans="2:5" ht="24" customHeight="1">
      <c r="B107" s="36"/>
      <c r="D107" s="50"/>
      <c r="E107" s="59"/>
    </row>
    <row r="108" spans="3:5" ht="15" customHeight="1">
      <c r="C108" s="36"/>
      <c r="D108" s="50"/>
      <c r="E108" s="59"/>
    </row>
    <row r="109" spans="4:5" ht="11.25" customHeight="1">
      <c r="D109" s="55"/>
      <c r="E109" s="56"/>
    </row>
    <row r="110" spans="4:5" ht="12.75">
      <c r="D110" s="50"/>
      <c r="E110" s="51"/>
    </row>
    <row r="111" spans="2:5" ht="13.5" customHeight="1">
      <c r="B111" s="36"/>
      <c r="D111" s="50"/>
      <c r="E111" s="60"/>
    </row>
    <row r="112" spans="3:5" ht="12.75" customHeight="1">
      <c r="C112" s="36"/>
      <c r="D112" s="50"/>
      <c r="E112" s="37"/>
    </row>
    <row r="113" spans="3:5" ht="12.75" customHeight="1">
      <c r="C113" s="36"/>
      <c r="D113" s="42"/>
      <c r="E113" s="43"/>
    </row>
    <row r="114" spans="4:5" ht="12.75">
      <c r="D114" s="34"/>
      <c r="E114" s="35"/>
    </row>
    <row r="115" spans="3:5" ht="12.75">
      <c r="C115" s="36"/>
      <c r="D115" s="34"/>
      <c r="E115" s="57"/>
    </row>
    <row r="116" spans="4:5" ht="12.75">
      <c r="D116" s="55"/>
      <c r="E116" s="56"/>
    </row>
    <row r="117" spans="4:5" ht="12.75">
      <c r="D117" s="50"/>
      <c r="E117" s="51"/>
    </row>
    <row r="118" spans="4:5" ht="12.75">
      <c r="D118" s="34"/>
      <c r="E118" s="35"/>
    </row>
    <row r="119" spans="1:5" ht="19.5" customHeight="1">
      <c r="A119" s="61"/>
      <c r="B119" s="14"/>
      <c r="C119" s="14"/>
      <c r="D119" s="14"/>
      <c r="E119" s="46"/>
    </row>
    <row r="120" spans="1:5" ht="15" customHeight="1">
      <c r="A120" s="36"/>
      <c r="D120" s="48"/>
      <c r="E120" s="46"/>
    </row>
    <row r="121" spans="1:5" ht="12.75">
      <c r="A121" s="36"/>
      <c r="B121" s="36"/>
      <c r="D121" s="48"/>
      <c r="E121" s="37"/>
    </row>
    <row r="122" spans="3:5" ht="12.75">
      <c r="C122" s="36"/>
      <c r="D122" s="34"/>
      <c r="E122" s="46"/>
    </row>
    <row r="123" spans="4:5" ht="12.75">
      <c r="D123" s="38"/>
      <c r="E123" s="39"/>
    </row>
    <row r="124" spans="2:5" ht="12.75">
      <c r="B124" s="36"/>
      <c r="D124" s="34"/>
      <c r="E124" s="37"/>
    </row>
    <row r="125" spans="3:5" ht="12.75">
      <c r="C125" s="36"/>
      <c r="D125" s="34"/>
      <c r="E125" s="37"/>
    </row>
    <row r="126" spans="4:5" ht="12.75">
      <c r="D126" s="42"/>
      <c r="E126" s="43"/>
    </row>
    <row r="127" spans="3:5" ht="22.5" customHeight="1">
      <c r="C127" s="36"/>
      <c r="D127" s="34"/>
      <c r="E127" s="44"/>
    </row>
    <row r="128" spans="4:5" ht="12.75">
      <c r="D128" s="34"/>
      <c r="E128" s="43"/>
    </row>
    <row r="129" spans="2:5" ht="12.75">
      <c r="B129" s="36"/>
      <c r="D129" s="40"/>
      <c r="E129" s="46"/>
    </row>
    <row r="130" spans="3:5" ht="12.75">
      <c r="C130" s="36"/>
      <c r="D130" s="40"/>
      <c r="E130" s="47"/>
    </row>
    <row r="131" spans="4:5" ht="12.75">
      <c r="D131" s="42"/>
      <c r="E131" s="39"/>
    </row>
    <row r="132" spans="1:5" ht="13.5" customHeight="1">
      <c r="A132" s="36"/>
      <c r="D132" s="48"/>
      <c r="E132" s="46"/>
    </row>
    <row r="133" spans="2:5" ht="13.5" customHeight="1">
      <c r="B133" s="36"/>
      <c r="D133" s="34"/>
      <c r="E133" s="46"/>
    </row>
    <row r="134" spans="3:5" ht="13.5" customHeight="1">
      <c r="C134" s="36"/>
      <c r="D134" s="34"/>
      <c r="E134" s="37"/>
    </row>
    <row r="135" spans="3:5" ht="12.75">
      <c r="C135" s="36"/>
      <c r="D135" s="42"/>
      <c r="E135" s="39"/>
    </row>
    <row r="136" spans="3:5" ht="12.75">
      <c r="C136" s="36"/>
      <c r="D136" s="34"/>
      <c r="E136" s="37"/>
    </row>
    <row r="137" spans="4:5" ht="12.75">
      <c r="D137" s="55"/>
      <c r="E137" s="56"/>
    </row>
    <row r="138" spans="3:5" ht="12.75">
      <c r="C138" s="36"/>
      <c r="D138" s="40"/>
      <c r="E138" s="57"/>
    </row>
    <row r="139" spans="3:5" ht="12.75">
      <c r="C139" s="36"/>
      <c r="D139" s="42"/>
      <c r="E139" s="43"/>
    </row>
    <row r="140" spans="4:5" ht="12.75">
      <c r="D140" s="55"/>
      <c r="E140" s="62"/>
    </row>
    <row r="141" spans="2:5" ht="12.75">
      <c r="B141" s="36"/>
      <c r="D141" s="50"/>
      <c r="E141" s="60"/>
    </row>
    <row r="142" spans="3:5" ht="12.75">
      <c r="C142" s="36"/>
      <c r="D142" s="50"/>
      <c r="E142" s="37"/>
    </row>
    <row r="143" spans="3:5" ht="12.75">
      <c r="C143" s="36"/>
      <c r="D143" s="42"/>
      <c r="E143" s="43"/>
    </row>
    <row r="144" spans="3:5" ht="12.75">
      <c r="C144" s="36"/>
      <c r="D144" s="42"/>
      <c r="E144" s="43"/>
    </row>
    <row r="145" spans="4:5" ht="12.75">
      <c r="D145" s="34"/>
      <c r="E145" s="35"/>
    </row>
    <row r="146" spans="1:5" s="63" customFormat="1" ht="18" customHeight="1">
      <c r="A146" s="125"/>
      <c r="B146" s="126"/>
      <c r="C146" s="126"/>
      <c r="D146" s="126"/>
      <c r="E146" s="126"/>
    </row>
    <row r="147" spans="1:5" ht="28.5" customHeight="1">
      <c r="A147" s="52"/>
      <c r="B147" s="52"/>
      <c r="C147" s="52"/>
      <c r="D147" s="53"/>
      <c r="E147" s="54"/>
    </row>
    <row r="149" spans="1:5" ht="15.75">
      <c r="A149" s="65"/>
      <c r="B149" s="36"/>
      <c r="C149" s="36"/>
      <c r="D149" s="66"/>
      <c r="E149" s="13"/>
    </row>
    <row r="150" spans="1:5" ht="12.75">
      <c r="A150" s="36"/>
      <c r="B150" s="36"/>
      <c r="C150" s="36"/>
      <c r="D150" s="66"/>
      <c r="E150" s="13"/>
    </row>
    <row r="151" spans="1:5" ht="17.25" customHeight="1">
      <c r="A151" s="36"/>
      <c r="B151" s="36"/>
      <c r="C151" s="36"/>
      <c r="D151" s="66"/>
      <c r="E151" s="13"/>
    </row>
    <row r="152" spans="1:5" ht="13.5" customHeight="1">
      <c r="A152" s="36"/>
      <c r="B152" s="36"/>
      <c r="C152" s="36"/>
      <c r="D152" s="66"/>
      <c r="E152" s="13"/>
    </row>
    <row r="153" spans="1:5" ht="12.75">
      <c r="A153" s="36"/>
      <c r="B153" s="36"/>
      <c r="C153" s="36"/>
      <c r="D153" s="66"/>
      <c r="E153" s="13"/>
    </row>
    <row r="154" spans="1:3" ht="12.75">
      <c r="A154" s="36"/>
      <c r="B154" s="36"/>
      <c r="C154" s="36"/>
    </row>
    <row r="155" spans="1:5" ht="12.75">
      <c r="A155" s="36"/>
      <c r="B155" s="36"/>
      <c r="C155" s="36"/>
      <c r="D155" s="66"/>
      <c r="E155" s="13"/>
    </row>
    <row r="156" spans="1:5" ht="12.75">
      <c r="A156" s="36"/>
      <c r="B156" s="36"/>
      <c r="C156" s="36"/>
      <c r="D156" s="66"/>
      <c r="E156" s="67"/>
    </row>
    <row r="157" spans="1:5" ht="12.75">
      <c r="A157" s="36"/>
      <c r="B157" s="36"/>
      <c r="C157" s="36"/>
      <c r="D157" s="66"/>
      <c r="E157" s="13"/>
    </row>
    <row r="158" spans="1:5" ht="22.5" customHeight="1">
      <c r="A158" s="36"/>
      <c r="B158" s="36"/>
      <c r="C158" s="36"/>
      <c r="D158" s="66"/>
      <c r="E158" s="44"/>
    </row>
    <row r="159" spans="4:5" ht="22.5" customHeight="1">
      <c r="D159" s="42"/>
      <c r="E159" s="45"/>
    </row>
  </sheetData>
  <sheetProtection/>
  <mergeCells count="8">
    <mergeCell ref="A1:H1"/>
    <mergeCell ref="B12:H12"/>
    <mergeCell ref="B14:H14"/>
    <mergeCell ref="B23:H23"/>
    <mergeCell ref="B25:H25"/>
    <mergeCell ref="A146:E146"/>
    <mergeCell ref="B3:H3"/>
    <mergeCell ref="B34:H3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2" max="8" man="1"/>
    <brk id="80" max="9" man="1"/>
    <brk id="14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7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8.28125" style="90" customWidth="1"/>
    <col min="2" max="2" width="32.8515625" style="93" customWidth="1"/>
    <col min="3" max="3" width="14.28125" style="2" customWidth="1"/>
    <col min="4" max="4" width="13.57421875" style="2" customWidth="1"/>
    <col min="5" max="5" width="7.421875" style="2" customWidth="1"/>
    <col min="6" max="6" width="14.28125" style="2" bestFit="1" customWidth="1"/>
    <col min="7" max="7" width="12.8515625" style="2" customWidth="1"/>
    <col min="8" max="8" width="11.8515625" style="2" customWidth="1"/>
    <col min="9" max="9" width="11.57421875" style="2" customWidth="1"/>
    <col min="10" max="10" width="10.00390625" style="2" bestFit="1" customWidth="1"/>
    <col min="11" max="11" width="14.57421875" style="2" bestFit="1" customWidth="1"/>
    <col min="12" max="12" width="12.8515625" style="2" bestFit="1" customWidth="1"/>
    <col min="13" max="16384" width="11.421875" style="10" customWidth="1"/>
  </cols>
  <sheetData>
    <row r="1" spans="1:12" ht="24" customHeight="1">
      <c r="A1" s="127" t="s">
        <v>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s="13" customFormat="1" ht="78.75">
      <c r="A2" s="11" t="s">
        <v>22</v>
      </c>
      <c r="B2" s="11" t="s">
        <v>23</v>
      </c>
      <c r="C2" s="12" t="s">
        <v>60</v>
      </c>
      <c r="D2" s="94" t="s">
        <v>13</v>
      </c>
      <c r="E2" s="94" t="s">
        <v>14</v>
      </c>
      <c r="F2" s="94" t="s">
        <v>15</v>
      </c>
      <c r="G2" s="94" t="s">
        <v>16</v>
      </c>
      <c r="H2" s="94" t="s">
        <v>24</v>
      </c>
      <c r="I2" s="94" t="s">
        <v>18</v>
      </c>
      <c r="J2" s="94" t="s">
        <v>19</v>
      </c>
      <c r="K2" s="12" t="s">
        <v>54</v>
      </c>
      <c r="L2" s="12" t="s">
        <v>61</v>
      </c>
    </row>
    <row r="3" spans="1:12" ht="12.75">
      <c r="A3" s="89"/>
      <c r="B3" s="16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s="13" customFormat="1" ht="12.75">
      <c r="A4" s="89"/>
      <c r="B4" s="91" t="s">
        <v>42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2.75">
      <c r="A5" s="89"/>
      <c r="B5" s="16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s="13" customFormat="1" ht="12.75">
      <c r="A6" s="89"/>
      <c r="B6" s="92" t="s">
        <v>46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s="13" customFormat="1" ht="12.75" customHeight="1">
      <c r="A7" s="101" t="s">
        <v>45</v>
      </c>
      <c r="B7" s="92" t="s">
        <v>47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s="13" customFormat="1" ht="12.75">
      <c r="A8" s="89">
        <v>3</v>
      </c>
      <c r="B8" s="92" t="s">
        <v>25</v>
      </c>
      <c r="C8" s="104">
        <f aca="true" t="shared" si="0" ref="C8:L8">C9+C13+C18</f>
        <v>368897</v>
      </c>
      <c r="D8" s="104">
        <f t="shared" si="0"/>
        <v>197377</v>
      </c>
      <c r="E8" s="104">
        <f t="shared" si="0"/>
        <v>0</v>
      </c>
      <c r="F8" s="104">
        <f t="shared" si="0"/>
        <v>140320</v>
      </c>
      <c r="G8" s="104">
        <f t="shared" si="0"/>
        <v>19200</v>
      </c>
      <c r="H8" s="104">
        <f t="shared" si="0"/>
        <v>12000</v>
      </c>
      <c r="I8" s="104">
        <f t="shared" si="0"/>
        <v>0</v>
      </c>
      <c r="J8" s="104">
        <f t="shared" si="0"/>
        <v>0</v>
      </c>
      <c r="K8" s="104">
        <f t="shared" si="0"/>
        <v>370200</v>
      </c>
      <c r="L8" s="104">
        <f t="shared" si="0"/>
        <v>379200</v>
      </c>
    </row>
    <row r="9" spans="1:12" s="13" customFormat="1" ht="12.75">
      <c r="A9" s="89">
        <v>31</v>
      </c>
      <c r="B9" s="92" t="s">
        <v>26</v>
      </c>
      <c r="C9" s="104">
        <f aca="true" t="shared" si="1" ref="C9:J9">C10+C11+C12</f>
        <v>45000</v>
      </c>
      <c r="D9" s="104">
        <f t="shared" si="1"/>
        <v>0</v>
      </c>
      <c r="E9" s="104">
        <f t="shared" si="1"/>
        <v>0</v>
      </c>
      <c r="F9" s="104">
        <f t="shared" si="1"/>
        <v>45000</v>
      </c>
      <c r="G9" s="104">
        <f t="shared" si="1"/>
        <v>0</v>
      </c>
      <c r="H9" s="104">
        <f t="shared" si="1"/>
        <v>0</v>
      </c>
      <c r="I9" s="104">
        <f t="shared" si="1"/>
        <v>0</v>
      </c>
      <c r="J9" s="104">
        <f t="shared" si="1"/>
        <v>0</v>
      </c>
      <c r="K9" s="104">
        <v>43950</v>
      </c>
      <c r="L9" s="104">
        <v>43950</v>
      </c>
    </row>
    <row r="10" spans="1:12" ht="12.75">
      <c r="A10" s="88">
        <v>311</v>
      </c>
      <c r="B10" s="16" t="s">
        <v>27</v>
      </c>
      <c r="C10" s="103">
        <f>D10+E10+F10+G10+H10+I10+J10</f>
        <v>37440</v>
      </c>
      <c r="D10" s="103">
        <v>0</v>
      </c>
      <c r="E10" s="103">
        <v>0</v>
      </c>
      <c r="F10" s="103">
        <v>37440</v>
      </c>
      <c r="G10" s="103">
        <v>0</v>
      </c>
      <c r="H10" s="103">
        <v>0</v>
      </c>
      <c r="I10" s="103">
        <v>0</v>
      </c>
      <c r="J10" s="103">
        <v>0</v>
      </c>
      <c r="K10" s="103"/>
      <c r="L10" s="103"/>
    </row>
    <row r="11" spans="1:12" ht="12.75">
      <c r="A11" s="88">
        <v>312</v>
      </c>
      <c r="B11" s="16" t="s">
        <v>28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/>
      <c r="L11" s="103"/>
    </row>
    <row r="12" spans="1:12" ht="12.75">
      <c r="A12" s="88">
        <v>313</v>
      </c>
      <c r="B12" s="16" t="s">
        <v>29</v>
      </c>
      <c r="C12" s="103">
        <f>D12+E12+F12+G12+H12+I11+I12+J12</f>
        <v>7560</v>
      </c>
      <c r="D12" s="103">
        <v>0</v>
      </c>
      <c r="E12" s="103">
        <v>0</v>
      </c>
      <c r="F12" s="103">
        <v>7560</v>
      </c>
      <c r="G12" s="103">
        <v>0</v>
      </c>
      <c r="H12" s="103">
        <v>0</v>
      </c>
      <c r="I12" s="103">
        <v>0</v>
      </c>
      <c r="J12" s="103">
        <v>0</v>
      </c>
      <c r="K12" s="103"/>
      <c r="L12" s="103"/>
    </row>
    <row r="13" spans="1:12" s="13" customFormat="1" ht="12.75">
      <c r="A13" s="89">
        <v>32</v>
      </c>
      <c r="B13" s="92" t="s">
        <v>30</v>
      </c>
      <c r="C13" s="104">
        <f>C14+C15+C16+C17</f>
        <v>322697</v>
      </c>
      <c r="D13" s="104">
        <f>D14+D15+D16+D17</f>
        <v>196177</v>
      </c>
      <c r="E13" s="104">
        <f>E14+E15+E16+E17</f>
        <v>0</v>
      </c>
      <c r="F13" s="104">
        <f>F14+F15+F16+F17</f>
        <v>95320</v>
      </c>
      <c r="G13" s="104">
        <f>G14+G16+G15+G17</f>
        <v>19200</v>
      </c>
      <c r="H13" s="104">
        <f>H14+H15+H16+H17</f>
        <v>12000</v>
      </c>
      <c r="I13" s="104">
        <f>I14+I15+I16+I17</f>
        <v>0</v>
      </c>
      <c r="J13" s="104">
        <f>J14+J15+J16+J17</f>
        <v>0</v>
      </c>
      <c r="K13" s="104">
        <v>325050</v>
      </c>
      <c r="L13" s="104">
        <v>334050</v>
      </c>
    </row>
    <row r="14" spans="1:12" ht="12.75">
      <c r="A14" s="88">
        <v>321</v>
      </c>
      <c r="B14" s="16" t="s">
        <v>31</v>
      </c>
      <c r="C14" s="103">
        <f>D14+E14+F14+G14+H14+I14+J14</f>
        <v>28000</v>
      </c>
      <c r="D14" s="103">
        <v>28000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/>
      <c r="L14" s="103"/>
    </row>
    <row r="15" spans="1:12" ht="12.75">
      <c r="A15" s="88">
        <v>322</v>
      </c>
      <c r="B15" s="16" t="s">
        <v>32</v>
      </c>
      <c r="C15" s="103">
        <f>D15+E15+F15+G15+H15+I15+J15</f>
        <v>208000</v>
      </c>
      <c r="D15" s="103">
        <v>95140</v>
      </c>
      <c r="E15" s="103">
        <v>0</v>
      </c>
      <c r="F15" s="103">
        <v>92800</v>
      </c>
      <c r="G15" s="103">
        <v>8060</v>
      </c>
      <c r="H15" s="103">
        <v>12000</v>
      </c>
      <c r="I15" s="103">
        <v>0</v>
      </c>
      <c r="J15" s="103">
        <v>0</v>
      </c>
      <c r="K15" s="103"/>
      <c r="L15" s="103"/>
    </row>
    <row r="16" spans="1:12" ht="12.75">
      <c r="A16" s="88">
        <v>323</v>
      </c>
      <c r="B16" s="16" t="s">
        <v>33</v>
      </c>
      <c r="C16" s="103">
        <f>D16+E16+F16+G16+H16+I16+J16</f>
        <v>72037</v>
      </c>
      <c r="D16" s="103">
        <v>72037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/>
      <c r="L16" s="103"/>
    </row>
    <row r="17" spans="1:12" ht="25.5">
      <c r="A17" s="88">
        <v>329</v>
      </c>
      <c r="B17" s="16" t="s">
        <v>34</v>
      </c>
      <c r="C17" s="103">
        <f>D17+E17+F17+G17+H17+I17+J17</f>
        <v>14660</v>
      </c>
      <c r="D17" s="103">
        <v>1000</v>
      </c>
      <c r="E17" s="103">
        <v>0</v>
      </c>
      <c r="F17" s="103">
        <v>2520</v>
      </c>
      <c r="G17" s="103">
        <v>11140</v>
      </c>
      <c r="H17" s="103">
        <v>0</v>
      </c>
      <c r="I17" s="103">
        <v>0</v>
      </c>
      <c r="J17" s="103">
        <v>0</v>
      </c>
      <c r="K17" s="103">
        <v>14700</v>
      </c>
      <c r="L17" s="103">
        <v>16200</v>
      </c>
    </row>
    <row r="18" spans="1:12" s="13" customFormat="1" ht="12.75">
      <c r="A18" s="89">
        <v>34</v>
      </c>
      <c r="B18" s="92" t="s">
        <v>35</v>
      </c>
      <c r="C18" s="104">
        <f>C19</f>
        <v>1200</v>
      </c>
      <c r="D18" s="104">
        <f>D19</f>
        <v>1200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1200</v>
      </c>
      <c r="L18" s="104">
        <v>1200</v>
      </c>
    </row>
    <row r="19" spans="1:12" ht="12.75">
      <c r="A19" s="88">
        <v>343</v>
      </c>
      <c r="B19" s="16" t="s">
        <v>36</v>
      </c>
      <c r="C19" s="103">
        <f>D19+E19+F19+G19+H19+I19+J19</f>
        <v>1200</v>
      </c>
      <c r="D19" s="103">
        <v>1200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/>
      <c r="L19" s="103"/>
    </row>
    <row r="20" spans="1:12" s="13" customFormat="1" ht="25.5">
      <c r="A20" s="89">
        <v>4</v>
      </c>
      <c r="B20" s="92" t="s">
        <v>38</v>
      </c>
      <c r="C20" s="104">
        <f aca="true" t="shared" si="2" ref="C20:L20">C21</f>
        <v>5800</v>
      </c>
      <c r="D20" s="104">
        <f t="shared" si="2"/>
        <v>1800</v>
      </c>
      <c r="E20" s="104">
        <f t="shared" si="2"/>
        <v>0</v>
      </c>
      <c r="F20" s="104">
        <f t="shared" si="2"/>
        <v>0</v>
      </c>
      <c r="G20" s="104">
        <f t="shared" si="2"/>
        <v>0</v>
      </c>
      <c r="H20" s="104">
        <f t="shared" si="2"/>
        <v>4000</v>
      </c>
      <c r="I20" s="104">
        <f t="shared" si="2"/>
        <v>0</v>
      </c>
      <c r="J20" s="104">
        <f t="shared" si="2"/>
        <v>0</v>
      </c>
      <c r="K20" s="104">
        <f t="shared" si="2"/>
        <v>6000</v>
      </c>
      <c r="L20" s="104">
        <f t="shared" si="2"/>
        <v>48000</v>
      </c>
    </row>
    <row r="21" spans="1:12" s="13" customFormat="1" ht="25.5">
      <c r="A21" s="89">
        <v>42</v>
      </c>
      <c r="B21" s="92" t="s">
        <v>39</v>
      </c>
      <c r="C21" s="104">
        <f>C22+C23</f>
        <v>5800</v>
      </c>
      <c r="D21" s="104">
        <f>D22+D23</f>
        <v>1800</v>
      </c>
      <c r="E21" s="104">
        <v>0</v>
      </c>
      <c r="F21" s="104">
        <v>0</v>
      </c>
      <c r="G21" s="104">
        <v>0</v>
      </c>
      <c r="H21" s="104">
        <f>H22+H23</f>
        <v>4000</v>
      </c>
      <c r="I21" s="104">
        <v>0</v>
      </c>
      <c r="J21" s="104">
        <v>0</v>
      </c>
      <c r="K21" s="104">
        <v>6000</v>
      </c>
      <c r="L21" s="104">
        <v>48000</v>
      </c>
    </row>
    <row r="22" spans="1:12" ht="12.75">
      <c r="A22" s="88">
        <v>422</v>
      </c>
      <c r="B22" s="16" t="s">
        <v>37</v>
      </c>
      <c r="C22" s="103">
        <v>3800</v>
      </c>
      <c r="D22" s="103">
        <v>1800</v>
      </c>
      <c r="E22" s="103">
        <v>0</v>
      </c>
      <c r="F22" s="103">
        <v>0</v>
      </c>
      <c r="G22" s="103">
        <v>0</v>
      </c>
      <c r="H22" s="103">
        <v>2000</v>
      </c>
      <c r="I22" s="103">
        <v>0</v>
      </c>
      <c r="J22" s="103">
        <v>0</v>
      </c>
      <c r="K22" s="103"/>
      <c r="L22" s="103"/>
    </row>
    <row r="23" spans="1:12" ht="25.5">
      <c r="A23" s="88">
        <v>424</v>
      </c>
      <c r="B23" s="16" t="s">
        <v>40</v>
      </c>
      <c r="C23" s="103">
        <f>D23+E23+F23+G23+H23+I23+J23</f>
        <v>2000</v>
      </c>
      <c r="D23" s="103">
        <v>0</v>
      </c>
      <c r="E23" s="103">
        <v>0</v>
      </c>
      <c r="F23" s="103">
        <v>0</v>
      </c>
      <c r="G23" s="103">
        <v>0</v>
      </c>
      <c r="H23" s="103">
        <v>2000</v>
      </c>
      <c r="I23" s="103">
        <v>0</v>
      </c>
      <c r="J23" s="103">
        <v>0</v>
      </c>
      <c r="K23" s="103"/>
      <c r="L23" s="103"/>
    </row>
    <row r="24" spans="1:12" ht="12.75">
      <c r="A24" s="89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2.75">
      <c r="A25" s="89"/>
      <c r="B25" s="16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>
      <c r="A26" s="89"/>
      <c r="B26" s="16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89"/>
      <c r="B27" s="16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>
      <c r="A28" s="89"/>
      <c r="B28" s="16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9"/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9"/>
      <c r="B30" s="16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9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89"/>
      <c r="B32" s="16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89"/>
      <c r="B33" s="16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89"/>
      <c r="B34" s="16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>
      <c r="A35" s="89"/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9"/>
      <c r="B36" s="16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9"/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89"/>
      <c r="B38" s="16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89"/>
      <c r="B39" s="16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9"/>
      <c r="B40" s="16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9"/>
      <c r="B41" s="16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9"/>
      <c r="B42" s="16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89"/>
      <c r="B43" s="16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89"/>
      <c r="B44" s="16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9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89"/>
      <c r="B46" s="16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>
      <c r="A47" s="89"/>
      <c r="B47" s="16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2.75">
      <c r="A48" s="89"/>
      <c r="B48" s="16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2.75">
      <c r="A49" s="89"/>
      <c r="B49" s="16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9"/>
      <c r="B50" s="16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9"/>
      <c r="B51" s="16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89"/>
      <c r="B52" s="16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>
      <c r="A53" s="89"/>
      <c r="B53" s="16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9"/>
      <c r="B54" s="16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9"/>
      <c r="B55" s="16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9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89"/>
      <c r="B57" s="16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89"/>
      <c r="B58" s="16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9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89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89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89"/>
      <c r="B62" s="16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89"/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9"/>
      <c r="B64" s="16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9"/>
      <c r="B65" s="16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89"/>
      <c r="B66" s="16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89"/>
      <c r="B67" s="16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9"/>
      <c r="B68" s="16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9"/>
      <c r="B69" s="16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9"/>
      <c r="B70" s="16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89"/>
      <c r="B71" s="16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89"/>
      <c r="B72" s="16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9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89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89"/>
      <c r="B75" s="16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89"/>
      <c r="B76" s="16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89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9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9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89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89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9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9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9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89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89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89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89"/>
      <c r="B88" s="16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89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89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9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89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89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89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89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9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9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89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89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9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9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9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89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89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89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89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89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89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89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89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9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89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89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89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89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9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9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89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89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9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9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9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89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89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89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89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89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89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89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89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9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9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9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9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9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9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9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9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9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9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9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9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9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9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9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9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9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9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9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9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9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9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9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9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9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9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9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9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9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9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9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9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9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9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9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9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9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9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9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9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9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9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9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9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9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9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9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9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9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9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9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9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9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9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9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9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9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9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9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9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9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9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9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9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9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9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9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9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9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9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9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9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9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9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9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9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9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9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9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9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9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9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9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9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9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9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9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9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9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9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9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9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9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9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9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9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9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9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9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9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9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9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9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9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9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9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9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9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9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9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9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9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9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9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9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9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9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9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9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9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9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9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9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9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9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9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9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9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9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9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9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9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9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9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9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9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9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9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9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9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9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9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9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9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9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9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9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Tajnica</cp:lastModifiedBy>
  <cp:lastPrinted>2016-11-14T12:47:12Z</cp:lastPrinted>
  <dcterms:created xsi:type="dcterms:W3CDTF">2013-09-11T11:00:21Z</dcterms:created>
  <dcterms:modified xsi:type="dcterms:W3CDTF">2020-11-10T11:15:07Z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