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Š Goričan-knjižnica\Desktop\"/>
    </mc:Choice>
  </mc:AlternateContent>
  <bookViews>
    <workbookView xWindow="0" yWindow="0" windowWidth="28425" windowHeight="12285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3" l="1"/>
  <c r="E10" i="3" l="1"/>
  <c r="G10" i="3" l="1"/>
  <c r="J10" i="7" l="1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9" i="7"/>
  <c r="F13" i="7" l="1"/>
  <c r="F9" i="7" s="1"/>
  <c r="E10" i="7"/>
  <c r="E9" i="7" s="1"/>
  <c r="E13" i="7"/>
  <c r="E17" i="7" l="1"/>
  <c r="F17" i="7" l="1"/>
  <c r="F16" i="7" s="1"/>
  <c r="E16" i="7"/>
  <c r="E34" i="7"/>
  <c r="E33" i="7" s="1"/>
  <c r="F29" i="7"/>
  <c r="F28" i="7" s="1"/>
  <c r="E29" i="7"/>
  <c r="E28" i="7" s="1"/>
  <c r="F25" i="7"/>
  <c r="F22" i="7" s="1"/>
  <c r="E25" i="7"/>
  <c r="E22" i="7" s="1"/>
  <c r="N10" i="3" l="1"/>
  <c r="K10" i="3"/>
  <c r="L10" i="3" l="1"/>
  <c r="M10" i="3"/>
  <c r="M11" i="3"/>
  <c r="M13" i="3"/>
  <c r="L11" i="1"/>
  <c r="H14" i="1"/>
  <c r="I14" i="1" s="1"/>
  <c r="H11" i="1"/>
  <c r="I11" i="1" s="1"/>
  <c r="H8" i="1"/>
  <c r="K12" i="1"/>
  <c r="F14" i="1"/>
  <c r="G14" i="1" s="1"/>
  <c r="F11" i="1"/>
  <c r="G11" i="1" s="1"/>
  <c r="F8" i="1"/>
  <c r="I27" i="1"/>
  <c r="I28" i="1"/>
  <c r="I29" i="1"/>
  <c r="I30" i="1"/>
  <c r="I26" i="1"/>
  <c r="G27" i="1"/>
  <c r="G28" i="1"/>
  <c r="G29" i="1"/>
  <c r="G30" i="1"/>
  <c r="G26" i="1"/>
  <c r="K10" i="1"/>
  <c r="K13" i="1"/>
  <c r="K14" i="1"/>
  <c r="K9" i="1"/>
  <c r="J10" i="1"/>
  <c r="J13" i="1"/>
  <c r="J14" i="1"/>
  <c r="J9" i="1"/>
  <c r="I10" i="1"/>
  <c r="I13" i="1"/>
  <c r="I9" i="1"/>
  <c r="G10" i="1"/>
  <c r="G12" i="1"/>
  <c r="G13" i="1"/>
  <c r="G9" i="1"/>
  <c r="M12" i="3"/>
  <c r="M14" i="3"/>
  <c r="M15" i="3"/>
  <c r="M16" i="3"/>
  <c r="M17" i="3"/>
  <c r="L11" i="3"/>
  <c r="L12" i="3"/>
  <c r="L13" i="3"/>
  <c r="L14" i="3"/>
  <c r="L15" i="3"/>
  <c r="L16" i="3"/>
  <c r="L17" i="3"/>
  <c r="J11" i="3"/>
  <c r="J12" i="3"/>
  <c r="J13" i="3"/>
  <c r="J14" i="3"/>
  <c r="J15" i="3"/>
  <c r="J16" i="3"/>
  <c r="J17" i="3"/>
  <c r="I10" i="3"/>
  <c r="J10" i="3" s="1"/>
  <c r="H11" i="3"/>
  <c r="H12" i="3"/>
  <c r="H13" i="3"/>
  <c r="H14" i="3"/>
  <c r="H15" i="3"/>
  <c r="H16" i="3"/>
  <c r="H17" i="3"/>
  <c r="H10" i="3"/>
  <c r="F11" i="3"/>
  <c r="F12" i="3"/>
  <c r="F13" i="3"/>
  <c r="F15" i="3"/>
  <c r="F16" i="3"/>
  <c r="F17" i="3"/>
  <c r="M23" i="3"/>
  <c r="M24" i="3"/>
  <c r="M25" i="3"/>
  <c r="M22" i="3"/>
  <c r="L25" i="3"/>
  <c r="L24" i="3"/>
  <c r="L23" i="3"/>
  <c r="L22" i="3"/>
  <c r="J11" i="1" l="1"/>
  <c r="K11" i="1"/>
  <c r="J12" i="1"/>
  <c r="I12" i="1"/>
  <c r="J26" i="3" l="1"/>
  <c r="J29" i="3"/>
  <c r="J25" i="3"/>
  <c r="L26" i="3"/>
  <c r="M26" i="3"/>
  <c r="J23" i="3"/>
  <c r="J24" i="3"/>
  <c r="J22" i="3" l="1"/>
  <c r="F23" i="3" l="1"/>
  <c r="H23" i="3" l="1"/>
  <c r="H26" i="3" l="1"/>
  <c r="H29" i="3" l="1"/>
  <c r="F26" i="3" l="1"/>
  <c r="F29" i="3"/>
  <c r="H25" i="3"/>
  <c r="F25" i="3"/>
  <c r="F24" i="3"/>
  <c r="E22" i="3" l="1"/>
  <c r="F22" i="3" s="1"/>
  <c r="F14" i="3" l="1"/>
  <c r="F10" i="3" l="1"/>
  <c r="G22" i="3"/>
  <c r="H24" i="3"/>
  <c r="H22" i="3" l="1"/>
</calcChain>
</file>

<file path=xl/sharedStrings.xml><?xml version="1.0" encoding="utf-8"?>
<sst xmlns="http://schemas.openxmlformats.org/spreadsheetml/2006/main" count="176" uniqueCount="99">
  <si>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</si>
  <si>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</si>
  <si>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</si>
  <si>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</si>
  <si>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</si>
  <si>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</si>
  <si>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</si>
  <si>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</si>
  <si>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</si>
  <si>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</si>
  <si>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</si>
  <si>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</si>
  <si>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</si>
  <si>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</si>
  <si>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</si>
  <si>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</si>
  <si>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</si>
  <si>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</si>
  <si>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</si>
  <si>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</si>
  <si>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</si>
  <si>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</si>
  <si>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</si>
  <si>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</si>
  <si>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</si>
  <si>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</si>
  <si>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za nabavu nefinancijske imovine</t>
  </si>
  <si>
    <t>Rashodi za nabavu neproizvedene dugotrajne imovine</t>
  </si>
  <si>
    <t>RASHODI PREMA FUNKCIJSKOJ KLASIFIKACIJI</t>
  </si>
  <si>
    <t>BROJČANA OZNAKA I NAZIV</t>
  </si>
  <si>
    <t>UKUPNI RASHODI</t>
  </si>
  <si>
    <t>013 Opće usluge</t>
  </si>
  <si>
    <t>04 Ekonomski poslovi</t>
  </si>
  <si>
    <t>041 Opći ekonomski, trgovački i poslovi vezani uz rad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</si>
  <si>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</si>
  <si>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</si>
  <si>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</si>
  <si>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</si>
  <si>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</si>
  <si>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</si>
  <si>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</si>
  <si>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</si>
  <si>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</si>
  <si>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</si>
  <si>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</si>
  <si>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</si>
  <si>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PROGRAM xxxx</t>
  </si>
  <si>
    <t>NAZIV PROGRAMA</t>
  </si>
  <si>
    <t>NAZIV AKTIVNOSTI</t>
  </si>
  <si>
    <t>Izvor financiranja xx</t>
  </si>
  <si>
    <t>Naziv izvora financiranja</t>
  </si>
  <si>
    <t>Kapitalni projekt Kxxxxxx</t>
  </si>
  <si>
    <t>NAZIV KAPITALNOG PROJEKTA</t>
  </si>
  <si>
    <t>A) SAŽETAK RAČUNA PRIHODA I RASHODA</t>
  </si>
  <si>
    <t>B) SAŽETAK RAČUNA FINANCIRANJA</t>
  </si>
  <si>
    <t>Izvršenje 2021.**</t>
  </si>
  <si>
    <t>Plan 2022.**</t>
  </si>
  <si>
    <t>UKUPAN DONOS VIŠKA / MANJKA IZ PRETHODNE(IH) GODINE***</t>
  </si>
  <si>
    <t>EUR/KN*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</si>
  <si>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</si>
  <si>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</si>
  <si>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</si>
  <si>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</si>
  <si>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</si>
  <si>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Pomoći iz inozemstva i od subjekata unutar općeg proračuna</t>
  </si>
  <si>
    <t>Prihodi iz nadležnog proračuna i od HZZO-a temeljem ugovornih obveza</t>
  </si>
  <si>
    <t>Ostali prihodi za posebne namjene</t>
  </si>
  <si>
    <t>FINANCIJSKI PLAN PRORAČUNSKOG KORISNIKA JEDINICE LOKALNE I PODRUČNE (REGIONALNE) SAMOUPRAVE 
ZA 2023. I PROJEKCIJA ZA 2024. I 2025. GODINU</t>
  </si>
  <si>
    <t>Rashodi za nabavu proizvedene dugotrajne imovine</t>
  </si>
  <si>
    <t>C) PRENESENI VIŠAK ILI PRENESENI MANJAK I VIŠEGODIŠNJI PLAN URAVNOTEŽENJA</t>
  </si>
  <si>
    <r>
      <t xml:space="preserve">* Napomena: U Uputi o procesu prilagodbe poslovnih procesa subjekata opće države za poslovanje u euru iz lipnja 2022. dana je preporuka da u Općem dijelu financijskog plana sažetak Računa prihoda i rashoda i Računa financiranja bude iskazan dvojno, odnosno </t>
    </r>
    <r>
      <rPr>
        <b/>
        <i/>
        <u/>
        <sz val="9"/>
        <color indexed="8"/>
        <rFont val="Arial"/>
        <family val="2"/>
        <charset val="238"/>
      </rPr>
      <t>u kunama i u eurima</t>
    </r>
    <r>
      <rPr>
        <b/>
        <i/>
        <sz val="9"/>
        <color indexed="8"/>
        <rFont val="Arial"/>
        <family val="2"/>
        <charset val="238"/>
      </rPr>
      <t>.</t>
    </r>
  </si>
  <si>
    <t>Naziv</t>
  </si>
  <si>
    <t>Pomoći EU</t>
  </si>
  <si>
    <t>Prihodi po posebnim propisima</t>
  </si>
  <si>
    <t>Rezultat poslovanja</t>
  </si>
  <si>
    <t>Plaće za redovan rad</t>
  </si>
  <si>
    <t>Materijal i sirovine</t>
  </si>
  <si>
    <t>Naknade građanima i kućanstvima</t>
  </si>
  <si>
    <t>Financijski rashodi</t>
  </si>
  <si>
    <t>09 Obrazovanje</t>
  </si>
  <si>
    <t>096 Dodatne usluge u obrazovanju</t>
  </si>
  <si>
    <t>Škole jednakih mogućnosti</t>
  </si>
  <si>
    <t>PROGRAM 1013</t>
  </si>
  <si>
    <t>Aktivnost 1001T100117</t>
  </si>
  <si>
    <t>Aktivnost 1013A1001330</t>
  </si>
  <si>
    <t>e-Škole</t>
  </si>
  <si>
    <t>Aktivnost 1001T100103</t>
  </si>
  <si>
    <t>Šk. obroci svima</t>
  </si>
  <si>
    <t>Šk. shema</t>
  </si>
  <si>
    <t>PROGRAM</t>
  </si>
  <si>
    <t>Aktivnost 1001T100115</t>
  </si>
  <si>
    <t>Aktivnost 1013A1001301</t>
  </si>
  <si>
    <t>€</t>
  </si>
  <si>
    <t>2024. €</t>
  </si>
  <si>
    <t>2025. €</t>
  </si>
  <si>
    <t>Izvršenje 2021.  €</t>
  </si>
  <si>
    <t>Plan 2022. €</t>
  </si>
  <si>
    <t>Doprinosi</t>
  </si>
  <si>
    <t>Naknada za prijevoz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</si>
</sst>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_k_n"/>
    <numFmt numFmtId="165" formatCode="#,##0.00\ _k_n"/>
    <numFmt numFmtId="166" formatCode="#,##0.0000\ _k_n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i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8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11" fillId="2" borderId="4" xfId="0" applyNumberFormat="1" applyFont="1" applyFill="1" applyBorder="1" applyAlignment="1">
      <alignment horizontal="right"/>
    </xf>
    <xf numFmtId="3" fontId="9" fillId="2" borderId="4" xfId="0" applyNumberFormat="1" applyFont="1" applyFill="1" applyBorder="1" applyAlignment="1">
      <alignment horizontal="right"/>
    </xf>
    <xf numFmtId="3" fontId="0" fillId="0" borderId="0" xfId="0" applyNumberFormat="1"/>
    <xf numFmtId="3" fontId="6" fillId="2" borderId="7" xfId="0" applyNumberFormat="1" applyFont="1" applyFill="1" applyBorder="1" applyAlignment="1">
      <alignment horizontal="right"/>
    </xf>
    <xf numFmtId="3" fontId="3" fillId="2" borderId="6" xfId="0" applyNumberFormat="1" applyFont="1" applyFill="1" applyBorder="1" applyAlignment="1">
      <alignment horizontal="right"/>
    </xf>
    <xf numFmtId="3" fontId="9" fillId="2" borderId="3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164" fontId="6" fillId="3" borderId="3" xfId="0" applyNumberFormat="1" applyFont="1" applyFill="1" applyBorder="1" applyAlignment="1">
      <alignment horizontal="right"/>
    </xf>
    <xf numFmtId="164" fontId="6" fillId="0" borderId="3" xfId="0" applyNumberFormat="1" applyFont="1" applyBorder="1" applyAlignment="1">
      <alignment horizontal="right"/>
    </xf>
    <xf numFmtId="164" fontId="6" fillId="3" borderId="3" xfId="0" applyNumberFormat="1" applyFont="1" applyFill="1" applyBorder="1" applyAlignment="1" applyProtection="1">
      <alignment horizontal="right" wrapText="1"/>
    </xf>
    <xf numFmtId="165" fontId="0" fillId="0" borderId="0" xfId="0" applyNumberFormat="1"/>
    <xf numFmtId="166" fontId="0" fillId="0" borderId="0" xfId="0" applyNumberFormat="1"/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3" fontId="3" fillId="2" borderId="8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3" fontId="11" fillId="2" borderId="3" xfId="0" applyNumberFormat="1" applyFont="1" applyFill="1" applyBorder="1" applyAlignment="1">
      <alignment horizontal="right"/>
    </xf>
    <xf numFmtId="3" fontId="21" fillId="0" borderId="0" xfId="0" applyNumberFormat="1" applyFont="1"/>
    <xf numFmtId="0" fontId="20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1" fillId="0" borderId="4" xfId="0" applyFont="1" applyBorder="1" applyAlignment="1">
      <alignment horizontal="left" vertical="center" indent="1"/>
    </xf>
    <xf numFmtId="3" fontId="6" fillId="2" borderId="3" xfId="0" applyNumberFormat="1" applyFont="1" applyFill="1" applyBorder="1" applyAlignment="1" applyProtection="1">
      <alignment horizontal="right" wrapText="1"/>
    </xf>
    <xf numFmtId="0" fontId="1" fillId="0" borderId="2" xfId="0" applyFont="1" applyBorder="1" applyAlignment="1">
      <alignment horizontal="left" vertical="center" indent="1"/>
    </xf>
    <xf numFmtId="0" fontId="15" fillId="0" borderId="0" xfId="0" applyNumberFormat="1" applyFont="1" applyFill="1" applyBorder="1" applyAlignment="1" applyProtection="1">
      <alignment wrapText="1"/>
    </xf>
    <xf numFmtId="0" fontId="17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quotePrefix="1" applyFont="1" applyFill="1" applyBorder="1" applyAlignment="1">
      <alignment horizontal="left" vertical="center"/>
    </xf>
    <xf numFmtId="0" fontId="13" fillId="0" borderId="0" xfId="0" applyFont="1" applyAlignment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workbookViewId="0">
      <selection activeCell="O10" sqref="O10"/>
    </sheetView>
  </sheetViews>
  <sheetFormatPr defaultRowHeight="15" x14ac:dyDescent="0.25"/>
  <cols>
    <col min="5" max="5" width="25.28515625" customWidth="1"/>
    <col min="6" max="6" width="20" customWidth="1"/>
    <col min="7" max="7" width="17.5703125" customWidth="1"/>
    <col min="8" max="8" width="19.28515625" customWidth="1"/>
    <col min="9" max="9" width="18" customWidth="1"/>
    <col min="10" max="10" width="16.85546875" customWidth="1"/>
    <col min="11" max="11" width="16.5703125" customWidth="1"/>
    <col min="12" max="12" width="18.140625" customWidth="1"/>
    <col min="16" max="16" width="14.42578125" bestFit="1" customWidth="1"/>
    <col min="17" max="17" width="9.28515625" bestFit="1" customWidth="1"/>
    <col min="19" max="19" width="13.85546875" customWidth="1"/>
  </cols>
  <sheetData>
    <row r="1" spans="1:12" ht="42" customHeight="1" x14ac:dyDescent="0.25">
      <c r="A1" s="102" t="s">
        <v>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18" customHeight="1" x14ac:dyDescent="0.25">
      <c r="A2" s="5"/>
      <c r="B2" s="5"/>
      <c r="C2" s="5"/>
      <c r="D2" s="5"/>
      <c r="E2" s="5"/>
      <c r="F2" s="5"/>
      <c r="G2" s="30"/>
      <c r="H2" s="5"/>
      <c r="I2" s="30"/>
      <c r="J2" s="5"/>
      <c r="K2" s="5"/>
      <c r="L2" s="5"/>
    </row>
    <row r="3" spans="1:12" ht="15.75" x14ac:dyDescent="0.2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19"/>
      <c r="L3" s="119"/>
    </row>
    <row r="4" spans="1:12" ht="18" x14ac:dyDescent="0.25">
      <c r="A4" s="5"/>
      <c r="B4" s="5"/>
      <c r="C4" s="5"/>
      <c r="D4" s="5"/>
      <c r="E4" s="5"/>
      <c r="F4" s="5"/>
      <c r="G4" s="30"/>
      <c r="H4" s="5"/>
      <c r="I4" s="30"/>
      <c r="J4" s="5"/>
      <c r="K4" s="6"/>
      <c r="L4" s="6"/>
    </row>
    <row r="5" spans="1:12" ht="18" customHeight="1" x14ac:dyDescent="0.25">
      <c r="A5" s="102" t="s">
        <v>53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1:12" ht="18" x14ac:dyDescent="0.25">
      <c r="A6" s="1"/>
      <c r="B6" s="2"/>
      <c r="C6" s="2"/>
      <c r="D6" s="2"/>
      <c r="E6" s="7"/>
      <c r="F6" s="8"/>
      <c r="G6" s="8"/>
      <c r="H6" s="8"/>
      <c r="I6" s="8"/>
      <c r="J6" s="8"/>
      <c r="K6" s="8"/>
      <c r="L6" s="46" t="s">
        <v>58</v>
      </c>
    </row>
    <row r="7" spans="1:12" ht="25.5" x14ac:dyDescent="0.25">
      <c r="A7" s="36"/>
      <c r="B7" s="37"/>
      <c r="C7" s="37"/>
      <c r="D7" s="38"/>
      <c r="E7" s="39"/>
      <c r="F7" s="4" t="s">
        <v>55</v>
      </c>
      <c r="G7" s="4" t="s">
        <v>95</v>
      </c>
      <c r="H7" s="4" t="s">
        <v>56</v>
      </c>
      <c r="I7" s="4" t="s">
        <v>96</v>
      </c>
      <c r="J7" s="4" t="s">
        <v>61</v>
      </c>
      <c r="K7" s="4" t="s">
        <v>62</v>
      </c>
      <c r="L7" s="4" t="s">
        <v>63</v>
      </c>
    </row>
    <row r="8" spans="1:12" x14ac:dyDescent="0.25">
      <c r="A8" s="120" t="s">
        <v>0</v>
      </c>
      <c r="B8" s="116"/>
      <c r="C8" s="116"/>
      <c r="D8" s="116"/>
      <c r="E8" s="121"/>
      <c r="F8" s="40">
        <f>F9+F10</f>
        <v>5470583</v>
      </c>
      <c r="G8" s="40"/>
      <c r="H8" s="40">
        <f>H9+H10</f>
        <v>3669243</v>
      </c>
      <c r="I8" s="40"/>
      <c r="J8" s="40">
        <v>0</v>
      </c>
      <c r="K8" s="40">
        <v>0</v>
      </c>
      <c r="L8" s="40">
        <v>0</v>
      </c>
    </row>
    <row r="9" spans="1:12" x14ac:dyDescent="0.25">
      <c r="A9" s="112" t="s">
        <v>1</v>
      </c>
      <c r="B9" s="105"/>
      <c r="C9" s="105"/>
      <c r="D9" s="105"/>
      <c r="E9" s="118"/>
      <c r="F9" s="59">
        <v>5470583</v>
      </c>
      <c r="G9" s="59">
        <f>F9/7.5345</f>
        <v>726071.13942531019</v>
      </c>
      <c r="H9" s="59">
        <v>3669243</v>
      </c>
      <c r="I9" s="59">
        <f>H9/7.5345</f>
        <v>486992.23571570771</v>
      </c>
      <c r="J9" s="59">
        <f>H9/7.5345</f>
        <v>486992.23571570771</v>
      </c>
      <c r="K9" s="59">
        <f>H9/7.5345</f>
        <v>486992.23571570771</v>
      </c>
      <c r="L9" s="59">
        <v>486922</v>
      </c>
    </row>
    <row r="10" spans="1:12" x14ac:dyDescent="0.25">
      <c r="A10" s="122" t="s">
        <v>2</v>
      </c>
      <c r="B10" s="118"/>
      <c r="C10" s="118"/>
      <c r="D10" s="118"/>
      <c r="E10" s="118"/>
      <c r="F10" s="59">
        <v>0</v>
      </c>
      <c r="G10" s="59">
        <f t="shared" ref="G10:G14" si="0">F10/7.5345</f>
        <v>0</v>
      </c>
      <c r="H10" s="59">
        <v>0</v>
      </c>
      <c r="I10" s="59">
        <f t="shared" ref="I10:I14" si="1">H10/7.5345</f>
        <v>0</v>
      </c>
      <c r="J10" s="59">
        <f t="shared" ref="J10:J14" si="2">H10/7.5345</f>
        <v>0</v>
      </c>
      <c r="K10" s="59">
        <f t="shared" ref="K10:K14" si="3">H10/7.5345</f>
        <v>0</v>
      </c>
      <c r="L10" s="59">
        <v>0</v>
      </c>
    </row>
    <row r="11" spans="1:12" x14ac:dyDescent="0.25">
      <c r="A11" s="47" t="s">
        <v>3</v>
      </c>
      <c r="B11" s="48"/>
      <c r="C11" s="48"/>
      <c r="D11" s="48"/>
      <c r="E11" s="48"/>
      <c r="F11" s="60">
        <f>F12+F13</f>
        <v>3367059</v>
      </c>
      <c r="G11" s="59">
        <f t="shared" si="0"/>
        <v>446885.52657774236</v>
      </c>
      <c r="H11" s="60">
        <f>H12+H13</f>
        <v>3669243</v>
      </c>
      <c r="I11" s="59">
        <f t="shared" si="1"/>
        <v>486992.23571570771</v>
      </c>
      <c r="J11" s="59">
        <f t="shared" si="2"/>
        <v>486992.23571570771</v>
      </c>
      <c r="K11" s="59">
        <f t="shared" si="3"/>
        <v>486992.23571570771</v>
      </c>
      <c r="L11" s="60">
        <f>L12+L13</f>
        <v>486992</v>
      </c>
    </row>
    <row r="12" spans="1:12" x14ac:dyDescent="0.25">
      <c r="A12" s="104" t="s">
        <v>4</v>
      </c>
      <c r="B12" s="105"/>
      <c r="C12" s="105"/>
      <c r="D12" s="105"/>
      <c r="E12" s="105"/>
      <c r="F12" s="59">
        <v>3314747</v>
      </c>
      <c r="G12" s="59">
        <f t="shared" si="0"/>
        <v>439942.53102395643</v>
      </c>
      <c r="H12" s="59">
        <v>3625443</v>
      </c>
      <c r="I12" s="59">
        <f t="shared" si="1"/>
        <v>481178.97670714709</v>
      </c>
      <c r="J12" s="59">
        <f t="shared" si="2"/>
        <v>481178.97670714709</v>
      </c>
      <c r="K12" s="59">
        <f t="shared" si="3"/>
        <v>481178.97670714709</v>
      </c>
      <c r="L12" s="59">
        <v>481179</v>
      </c>
    </row>
    <row r="13" spans="1:12" x14ac:dyDescent="0.25">
      <c r="A13" s="117" t="s">
        <v>5</v>
      </c>
      <c r="B13" s="118"/>
      <c r="C13" s="118"/>
      <c r="D13" s="118"/>
      <c r="E13" s="118"/>
      <c r="F13" s="61">
        <v>52312</v>
      </c>
      <c r="G13" s="59">
        <f t="shared" si="0"/>
        <v>6942.9955537859178</v>
      </c>
      <c r="H13" s="61">
        <v>43800</v>
      </c>
      <c r="I13" s="59">
        <f t="shared" si="1"/>
        <v>5813.2590085606207</v>
      </c>
      <c r="J13" s="59">
        <f t="shared" si="2"/>
        <v>5813.2590085606207</v>
      </c>
      <c r="K13" s="59">
        <f t="shared" si="3"/>
        <v>5813.2590085606207</v>
      </c>
      <c r="L13" s="61">
        <v>5813</v>
      </c>
    </row>
    <row r="14" spans="1:12" x14ac:dyDescent="0.25">
      <c r="A14" s="115" t="s">
        <v>6</v>
      </c>
      <c r="B14" s="116"/>
      <c r="C14" s="116"/>
      <c r="D14" s="116"/>
      <c r="E14" s="116"/>
      <c r="F14" s="60">
        <f>F8-F11</f>
        <v>2103524</v>
      </c>
      <c r="G14" s="59">
        <f t="shared" si="0"/>
        <v>279185.61284756783</v>
      </c>
      <c r="H14" s="60">
        <f>H8-H11</f>
        <v>0</v>
      </c>
      <c r="I14" s="59">
        <f t="shared" si="1"/>
        <v>0</v>
      </c>
      <c r="J14" s="59">
        <f t="shared" si="2"/>
        <v>0</v>
      </c>
      <c r="K14" s="59">
        <f t="shared" si="3"/>
        <v>0</v>
      </c>
      <c r="L14" s="62">
        <v>0</v>
      </c>
    </row>
    <row r="15" spans="1:12" ht="18" x14ac:dyDescent="0.25">
      <c r="A15" s="5"/>
      <c r="B15" s="9"/>
      <c r="C15" s="9"/>
      <c r="D15" s="9"/>
      <c r="E15" s="9"/>
      <c r="F15" s="9"/>
      <c r="G15" s="28"/>
      <c r="H15" s="9"/>
      <c r="I15" s="28"/>
      <c r="J15" s="3"/>
      <c r="K15" s="3"/>
      <c r="L15" s="3"/>
    </row>
    <row r="16" spans="1:12" ht="18" customHeight="1" x14ac:dyDescent="0.25">
      <c r="A16" s="102" t="s">
        <v>54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</row>
    <row r="17" spans="1:19" ht="18" x14ac:dyDescent="0.25">
      <c r="A17" s="30"/>
      <c r="B17" s="28"/>
      <c r="C17" s="28"/>
      <c r="D17" s="28"/>
      <c r="E17" s="28"/>
      <c r="F17" s="28"/>
      <c r="G17" s="28"/>
      <c r="H17" s="28"/>
      <c r="I17" s="28"/>
      <c r="J17" s="29"/>
      <c r="K17" s="29"/>
      <c r="L17" s="29"/>
    </row>
    <row r="18" spans="1:19" ht="25.5" x14ac:dyDescent="0.25">
      <c r="A18" s="36"/>
      <c r="B18" s="37"/>
      <c r="C18" s="37"/>
      <c r="D18" s="38"/>
      <c r="E18" s="39"/>
      <c r="F18" s="4" t="s">
        <v>12</v>
      </c>
      <c r="G18" s="4"/>
      <c r="H18" s="4" t="s">
        <v>13</v>
      </c>
      <c r="I18" s="4"/>
      <c r="J18" s="4" t="s">
        <v>61</v>
      </c>
      <c r="K18" s="4" t="s">
        <v>62</v>
      </c>
      <c r="L18" s="4" t="s">
        <v>63</v>
      </c>
    </row>
    <row r="19" spans="1:19" ht="15.75" customHeight="1" x14ac:dyDescent="0.25">
      <c r="A19" s="112" t="s">
        <v>8</v>
      </c>
      <c r="B19" s="113"/>
      <c r="C19" s="113"/>
      <c r="D19" s="113"/>
      <c r="E19" s="114"/>
      <c r="F19" s="41"/>
      <c r="G19" s="41"/>
      <c r="H19" s="41">
        <v>0</v>
      </c>
      <c r="I19" s="41"/>
      <c r="J19" s="41">
        <v>0</v>
      </c>
      <c r="K19" s="41">
        <v>0</v>
      </c>
      <c r="L19" s="41">
        <v>0</v>
      </c>
    </row>
    <row r="20" spans="1:19" x14ac:dyDescent="0.25">
      <c r="A20" s="112" t="s">
        <v>9</v>
      </c>
      <c r="B20" s="105"/>
      <c r="C20" s="105"/>
      <c r="D20" s="105"/>
      <c r="E20" s="105"/>
      <c r="F20" s="41"/>
      <c r="G20" s="41"/>
      <c r="H20" s="41">
        <v>0</v>
      </c>
      <c r="I20" s="41"/>
      <c r="J20" s="41">
        <v>0</v>
      </c>
      <c r="K20" s="41">
        <v>0</v>
      </c>
      <c r="L20" s="41">
        <v>0</v>
      </c>
    </row>
    <row r="21" spans="1:19" x14ac:dyDescent="0.25">
      <c r="A21" s="115" t="s">
        <v>10</v>
      </c>
      <c r="B21" s="116"/>
      <c r="C21" s="116"/>
      <c r="D21" s="116"/>
      <c r="E21" s="116"/>
      <c r="F21" s="40">
        <v>0</v>
      </c>
      <c r="G21" s="40"/>
      <c r="H21" s="40">
        <v>0</v>
      </c>
      <c r="I21" s="40"/>
      <c r="J21" s="40">
        <v>0</v>
      </c>
      <c r="K21" s="40">
        <v>0</v>
      </c>
      <c r="L21" s="40">
        <v>0</v>
      </c>
    </row>
    <row r="22" spans="1:19" ht="18" x14ac:dyDescent="0.25">
      <c r="A22" s="27"/>
      <c r="B22" s="28"/>
      <c r="C22" s="28"/>
      <c r="D22" s="28"/>
      <c r="E22" s="28"/>
      <c r="F22" s="28"/>
      <c r="G22" s="28"/>
      <c r="H22" s="28"/>
      <c r="I22" s="28"/>
      <c r="J22" s="29"/>
      <c r="K22" s="29"/>
      <c r="L22" s="29"/>
      <c r="P22" s="63"/>
      <c r="Q22" s="64"/>
      <c r="R22" s="63"/>
      <c r="S22" s="63"/>
    </row>
    <row r="23" spans="1:19" ht="18" customHeight="1" x14ac:dyDescent="0.25">
      <c r="A23" s="102" t="s">
        <v>69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</row>
    <row r="24" spans="1:19" ht="18" x14ac:dyDescent="0.25">
      <c r="A24" s="27"/>
      <c r="B24" s="28"/>
      <c r="C24" s="28"/>
      <c r="D24" s="28"/>
      <c r="E24" s="28"/>
      <c r="F24" s="28"/>
      <c r="G24" s="28"/>
      <c r="H24" s="28"/>
      <c r="I24" s="28"/>
      <c r="J24" s="29"/>
      <c r="K24" s="29"/>
      <c r="L24" s="29"/>
    </row>
    <row r="25" spans="1:19" ht="25.5" x14ac:dyDescent="0.25">
      <c r="A25" s="36"/>
      <c r="B25" s="37"/>
      <c r="C25" s="37"/>
      <c r="D25" s="38"/>
      <c r="E25" s="39"/>
      <c r="F25" s="4" t="s">
        <v>12</v>
      </c>
      <c r="G25" s="4"/>
      <c r="H25" s="4" t="s">
        <v>13</v>
      </c>
      <c r="I25" s="4"/>
      <c r="J25" s="4" t="s">
        <v>61</v>
      </c>
      <c r="K25" s="4" t="s">
        <v>62</v>
      </c>
      <c r="L25" s="4" t="s">
        <v>63</v>
      </c>
    </row>
    <row r="26" spans="1:19" x14ac:dyDescent="0.25">
      <c r="A26" s="106" t="s">
        <v>57</v>
      </c>
      <c r="B26" s="107"/>
      <c r="C26" s="107"/>
      <c r="D26" s="107"/>
      <c r="E26" s="108"/>
      <c r="F26" s="43">
        <v>-2020581</v>
      </c>
      <c r="G26" s="43">
        <f>F26/7.5345</f>
        <v>-268177.18494923349</v>
      </c>
      <c r="H26" s="43">
        <v>82943</v>
      </c>
      <c r="I26" s="43">
        <f>H26/7.5345</f>
        <v>11008.427898334328</v>
      </c>
      <c r="J26" s="43"/>
      <c r="K26" s="43"/>
      <c r="L26" s="44"/>
    </row>
    <row r="27" spans="1:19" ht="30" customHeight="1" x14ac:dyDescent="0.25">
      <c r="A27" s="109" t="s">
        <v>7</v>
      </c>
      <c r="B27" s="110"/>
      <c r="C27" s="110"/>
      <c r="D27" s="110"/>
      <c r="E27" s="111"/>
      <c r="F27" s="45">
        <v>82943</v>
      </c>
      <c r="G27" s="43">
        <f t="shared" ref="G27:G30" si="4">F27/7.5345</f>
        <v>11008.427898334328</v>
      </c>
      <c r="H27" s="45"/>
      <c r="I27" s="43">
        <f t="shared" ref="I27:I30" si="5">H27/7.5345</f>
        <v>0</v>
      </c>
      <c r="J27" s="45"/>
      <c r="K27" s="45"/>
      <c r="L27" s="42"/>
    </row>
    <row r="28" spans="1:19" x14ac:dyDescent="0.25">
      <c r="G28" s="43">
        <f t="shared" si="4"/>
        <v>0</v>
      </c>
      <c r="I28" s="43">
        <f t="shared" si="5"/>
        <v>0</v>
      </c>
    </row>
    <row r="29" spans="1:19" x14ac:dyDescent="0.25">
      <c r="F29">
        <v>0</v>
      </c>
      <c r="G29" s="43">
        <f t="shared" si="4"/>
        <v>0</v>
      </c>
      <c r="I29" s="43">
        <f t="shared" si="5"/>
        <v>0</v>
      </c>
    </row>
    <row r="30" spans="1:19" x14ac:dyDescent="0.25">
      <c r="A30" s="104" t="s">
        <v>11</v>
      </c>
      <c r="B30" s="105"/>
      <c r="C30" s="105"/>
      <c r="D30" s="105"/>
      <c r="E30" s="105"/>
      <c r="F30" s="41">
        <v>0</v>
      </c>
      <c r="G30" s="43">
        <f t="shared" si="4"/>
        <v>0</v>
      </c>
      <c r="H30" s="41">
        <v>0</v>
      </c>
      <c r="I30" s="43">
        <f t="shared" si="5"/>
        <v>0</v>
      </c>
      <c r="J30" s="41">
        <v>0</v>
      </c>
      <c r="K30" s="41">
        <v>0</v>
      </c>
      <c r="L30" s="41">
        <v>0</v>
      </c>
    </row>
    <row r="31" spans="1:19" ht="11.25" customHeight="1" x14ac:dyDescent="0.25">
      <c r="A31" s="22"/>
      <c r="B31" s="23"/>
      <c r="C31" s="23"/>
      <c r="D31" s="23"/>
      <c r="E31" s="23"/>
      <c r="F31" s="24"/>
      <c r="G31" s="24"/>
      <c r="H31" s="24"/>
      <c r="I31" s="24"/>
      <c r="J31" s="24"/>
      <c r="K31" s="24"/>
      <c r="L31" s="24"/>
    </row>
    <row r="32" spans="1:19" ht="29.25" customHeight="1" x14ac:dyDescent="0.25">
      <c r="A32" s="100" t="s">
        <v>70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1:12" ht="8.25" customHeight="1" x14ac:dyDescent="0.25"/>
    <row r="34" spans="1:12" x14ac:dyDescent="0.25">
      <c r="A34" s="100" t="s">
        <v>59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1:12" ht="8.25" customHeight="1" x14ac:dyDescent="0.25"/>
    <row r="36" spans="1:12" ht="29.25" customHeight="1" x14ac:dyDescent="0.25">
      <c r="A36" s="100" t="s">
        <v>60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</sheetData>
  <mergeCells count="20">
    <mergeCell ref="A12:E12"/>
    <mergeCell ref="A5:L5"/>
    <mergeCell ref="A16:L16"/>
    <mergeCell ref="A1:L1"/>
    <mergeCell ref="A3:L3"/>
    <mergeCell ref="A8:E8"/>
    <mergeCell ref="A9:E9"/>
    <mergeCell ref="A10:E10"/>
    <mergeCell ref="A19:E19"/>
    <mergeCell ref="A20:E20"/>
    <mergeCell ref="A21:E21"/>
    <mergeCell ref="A13:E13"/>
    <mergeCell ref="A14:E14"/>
    <mergeCell ref="A36:L36"/>
    <mergeCell ref="A23:L23"/>
    <mergeCell ref="A32:L32"/>
    <mergeCell ref="A30:E30"/>
    <mergeCell ref="A34:L34"/>
    <mergeCell ref="A26:E26"/>
    <mergeCell ref="A27:E27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workbookViewId="0">
      <selection activeCell="M36" sqref="M36"/>
    </sheetView>
  </sheetViews>
  <sheetFormatPr defaultRowHeight="15" x14ac:dyDescent="0.25"/>
  <cols>
    <col min="1" max="1" width="7.42578125" bestFit="1" customWidth="1"/>
    <col min="2" max="2" width="10" bestFit="1" customWidth="1"/>
    <col min="3" max="3" width="5.42578125" bestFit="1" customWidth="1"/>
    <col min="4" max="4" width="29.7109375" customWidth="1"/>
    <col min="5" max="5" width="16.28515625" customWidth="1"/>
    <col min="6" max="6" width="14.7109375" customWidth="1"/>
    <col min="7" max="7" width="15.28515625" customWidth="1"/>
    <col min="8" max="8" width="15.7109375" customWidth="1"/>
    <col min="9" max="9" width="14.42578125" customWidth="1"/>
    <col min="10" max="10" width="14.5703125" customWidth="1"/>
    <col min="11" max="11" width="15.85546875" customWidth="1"/>
    <col min="12" max="12" width="14.7109375" customWidth="1"/>
    <col min="13" max="13" width="15" customWidth="1"/>
    <col min="14" max="14" width="14.5703125" customWidth="1"/>
    <col min="16" max="17" width="9.140625" bestFit="1" customWidth="1"/>
    <col min="19" max="19" width="15.85546875" customWidth="1"/>
  </cols>
  <sheetData>
    <row r="1" spans="1:22" ht="42" customHeight="1" x14ac:dyDescent="0.25">
      <c r="A1" s="102" t="s">
        <v>67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2" ht="18" customHeight="1" x14ac:dyDescent="0.25">
      <c r="A2" s="5"/>
      <c r="B2" s="5"/>
      <c r="C2" s="5"/>
      <c r="D2" s="5"/>
      <c r="E2" s="5"/>
      <c r="F2" s="30"/>
      <c r="G2" s="5"/>
      <c r="H2" s="30"/>
      <c r="I2" s="5"/>
      <c r="J2" s="30"/>
      <c r="K2" s="5"/>
      <c r="L2" s="30"/>
      <c r="M2" s="30"/>
      <c r="N2" s="5"/>
    </row>
    <row r="3" spans="1:22" ht="15.75" x14ac:dyDescent="0.2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19"/>
      <c r="L3" s="119"/>
      <c r="M3" s="119"/>
      <c r="N3" s="119"/>
    </row>
    <row r="4" spans="1:22" ht="18" x14ac:dyDescent="0.25">
      <c r="A4" s="5"/>
      <c r="B4" s="5"/>
      <c r="C4" s="5"/>
      <c r="D4" s="5"/>
      <c r="E4" s="5"/>
      <c r="F4" s="30"/>
      <c r="G4" s="5"/>
      <c r="H4" s="30"/>
      <c r="I4" s="5"/>
      <c r="J4" s="30"/>
      <c r="K4" s="6"/>
      <c r="L4" s="6"/>
      <c r="M4" s="6"/>
      <c r="N4" s="6"/>
    </row>
    <row r="5" spans="1:22" ht="18" customHeight="1" x14ac:dyDescent="0.25">
      <c r="A5" s="102" t="s">
        <v>15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1:22" ht="18" x14ac:dyDescent="0.25">
      <c r="A6" s="5"/>
      <c r="B6" s="5"/>
      <c r="C6" s="5"/>
      <c r="D6" s="5"/>
      <c r="E6" s="5"/>
      <c r="F6" s="30"/>
      <c r="G6" s="5"/>
      <c r="H6" s="30"/>
      <c r="I6" s="5"/>
      <c r="J6" s="30"/>
      <c r="K6" s="6"/>
      <c r="L6" s="6"/>
      <c r="M6" s="6"/>
      <c r="N6" s="6"/>
    </row>
    <row r="7" spans="1:22" ht="15.75" x14ac:dyDescent="0.25">
      <c r="A7" s="102" t="s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1:22" ht="18" x14ac:dyDescent="0.25">
      <c r="A8" s="5"/>
      <c r="B8" s="5"/>
      <c r="C8" s="5"/>
      <c r="D8" s="5"/>
      <c r="E8" s="5"/>
      <c r="F8" s="30"/>
      <c r="G8" s="5"/>
      <c r="H8" s="30"/>
      <c r="I8" s="5"/>
      <c r="J8" s="30"/>
      <c r="K8" s="6"/>
      <c r="L8" s="6"/>
      <c r="M8" s="6"/>
      <c r="N8" s="6"/>
    </row>
    <row r="9" spans="1:22" ht="25.5" x14ac:dyDescent="0.25">
      <c r="A9" s="26" t="s">
        <v>16</v>
      </c>
      <c r="B9" s="25" t="s">
        <v>17</v>
      </c>
      <c r="C9" s="25" t="s">
        <v>18</v>
      </c>
      <c r="D9" s="25" t="s">
        <v>14</v>
      </c>
      <c r="E9" s="25" t="s">
        <v>12</v>
      </c>
      <c r="F9" s="25"/>
      <c r="G9" s="26" t="s">
        <v>13</v>
      </c>
      <c r="H9" s="26"/>
      <c r="I9" s="26" t="s">
        <v>61</v>
      </c>
      <c r="J9" s="26"/>
      <c r="K9" s="26" t="s">
        <v>62</v>
      </c>
      <c r="L9" s="26"/>
      <c r="M9" s="26"/>
      <c r="N9" s="26" t="s">
        <v>63</v>
      </c>
    </row>
    <row r="10" spans="1:22" ht="15.75" customHeight="1" x14ac:dyDescent="0.25">
      <c r="A10" s="13">
        <v>6</v>
      </c>
      <c r="B10" s="13"/>
      <c r="C10" s="13"/>
      <c r="D10" s="13" t="s">
        <v>19</v>
      </c>
      <c r="E10" s="50">
        <f>E11+E12+E13+E14</f>
        <v>5470583</v>
      </c>
      <c r="F10" s="50">
        <f>E10/7.5345</f>
        <v>726071.13942531019</v>
      </c>
      <c r="G10" s="84">
        <f>G11+G12+G13+G14</f>
        <v>3669243</v>
      </c>
      <c r="H10" s="84">
        <f>G10/7.5345</f>
        <v>486992.23571570771</v>
      </c>
      <c r="I10" s="84">
        <f>I11+I12+I13+I14</f>
        <v>3669243</v>
      </c>
      <c r="J10" s="51">
        <f>I10/7.5345</f>
        <v>486992.23571570771</v>
      </c>
      <c r="K10" s="84">
        <f>K11+K12+K13+K14</f>
        <v>3669243</v>
      </c>
      <c r="L10" s="51">
        <f>K10/7.5345</f>
        <v>486992.23571570771</v>
      </c>
      <c r="M10" s="51">
        <f>N10/7.5345</f>
        <v>486992.23571570771</v>
      </c>
      <c r="N10" s="84">
        <f>N11+N12+N13+N14</f>
        <v>3669243</v>
      </c>
      <c r="P10" s="54"/>
      <c r="Q10" s="85"/>
    </row>
    <row r="11" spans="1:22" ht="25.5" x14ac:dyDescent="0.25">
      <c r="A11" s="13"/>
      <c r="B11" s="13">
        <v>63</v>
      </c>
      <c r="C11" s="18"/>
      <c r="D11" s="18" t="s">
        <v>64</v>
      </c>
      <c r="E11" s="50">
        <v>4316803</v>
      </c>
      <c r="F11" s="50">
        <f t="shared" ref="F11:F17" si="0">E11/7.5345</f>
        <v>572938.21753268293</v>
      </c>
      <c r="G11" s="84">
        <v>3188088</v>
      </c>
      <c r="H11" s="84">
        <f t="shared" ref="H11:H17" si="1">G11/7.5345</f>
        <v>423131.9928329683</v>
      </c>
      <c r="I11" s="84">
        <v>3188088</v>
      </c>
      <c r="J11" s="51">
        <f t="shared" ref="J11:J17" si="2">I11/7.5345</f>
        <v>423131.9928329683</v>
      </c>
      <c r="K11" s="84">
        <v>3188088</v>
      </c>
      <c r="L11" s="51">
        <f t="shared" ref="L11:L17" si="3">K11/7.5345</f>
        <v>423131.9928329683</v>
      </c>
      <c r="M11" s="51">
        <f t="shared" ref="M11:M17" si="4">N11/7.5345</f>
        <v>423131.9928329683</v>
      </c>
      <c r="N11" s="84">
        <v>3188088</v>
      </c>
      <c r="P11" s="54"/>
      <c r="Q11" s="85"/>
    </row>
    <row r="12" spans="1:22" x14ac:dyDescent="0.25">
      <c r="A12" s="14"/>
      <c r="B12" s="33">
        <v>65</v>
      </c>
      <c r="C12" s="15"/>
      <c r="D12" s="15" t="s">
        <v>73</v>
      </c>
      <c r="E12" s="52">
        <v>111120</v>
      </c>
      <c r="F12" s="50">
        <f t="shared" si="0"/>
        <v>14748.158471033246</v>
      </c>
      <c r="G12" s="84">
        <v>186755</v>
      </c>
      <c r="H12" s="84">
        <f t="shared" si="1"/>
        <v>24786.648085473487</v>
      </c>
      <c r="I12" s="84">
        <v>186755</v>
      </c>
      <c r="J12" s="51">
        <f t="shared" si="2"/>
        <v>24786.648085473487</v>
      </c>
      <c r="K12" s="84">
        <v>186755</v>
      </c>
      <c r="L12" s="51">
        <f t="shared" si="3"/>
        <v>24786.648085473487</v>
      </c>
      <c r="M12" s="51">
        <f t="shared" si="4"/>
        <v>24786.648085473487</v>
      </c>
      <c r="N12" s="84">
        <v>186755</v>
      </c>
    </row>
    <row r="13" spans="1:22" x14ac:dyDescent="0.25">
      <c r="A13" s="14"/>
      <c r="B13" s="33">
        <v>66</v>
      </c>
      <c r="C13" s="15"/>
      <c r="D13" s="15" t="s">
        <v>66</v>
      </c>
      <c r="E13" s="52">
        <v>56036</v>
      </c>
      <c r="F13" s="50">
        <f t="shared" si="0"/>
        <v>7437.2552923219855</v>
      </c>
      <c r="G13" s="84">
        <v>30000</v>
      </c>
      <c r="H13" s="84">
        <f t="shared" si="1"/>
        <v>3981.6842524387812</v>
      </c>
      <c r="I13" s="84">
        <v>30000</v>
      </c>
      <c r="J13" s="51">
        <f t="shared" si="2"/>
        <v>3981.6842524387812</v>
      </c>
      <c r="K13" s="84">
        <v>30000</v>
      </c>
      <c r="L13" s="51">
        <f t="shared" si="3"/>
        <v>3981.6842524387812</v>
      </c>
      <c r="M13" s="51">
        <f t="shared" si="4"/>
        <v>3981.6842524387812</v>
      </c>
      <c r="N13" s="84">
        <v>30000</v>
      </c>
      <c r="P13" s="55"/>
      <c r="S13" s="54"/>
      <c r="V13" s="54"/>
    </row>
    <row r="14" spans="1:22" ht="38.25" x14ac:dyDescent="0.25">
      <c r="A14" s="14"/>
      <c r="B14" s="33">
        <v>67</v>
      </c>
      <c r="C14" s="15"/>
      <c r="D14" s="18" t="s">
        <v>65</v>
      </c>
      <c r="E14" s="52">
        <v>986624</v>
      </c>
      <c r="F14" s="50">
        <f t="shared" si="0"/>
        <v>130947.50812927201</v>
      </c>
      <c r="G14" s="84">
        <v>264400</v>
      </c>
      <c r="H14" s="84">
        <f t="shared" si="1"/>
        <v>35091.910544827129</v>
      </c>
      <c r="I14" s="84">
        <v>264400</v>
      </c>
      <c r="J14" s="51">
        <f t="shared" si="2"/>
        <v>35091.910544827129</v>
      </c>
      <c r="K14" s="84">
        <v>264400</v>
      </c>
      <c r="L14" s="51">
        <f t="shared" si="3"/>
        <v>35091.910544827129</v>
      </c>
      <c r="M14" s="51">
        <f t="shared" si="4"/>
        <v>35091.910544827129</v>
      </c>
      <c r="N14" s="84">
        <v>264400</v>
      </c>
      <c r="O14" s="56"/>
      <c r="P14" s="54"/>
      <c r="S14" s="54"/>
      <c r="V14" s="54"/>
    </row>
    <row r="15" spans="1:22" x14ac:dyDescent="0.25">
      <c r="A15" s="14"/>
      <c r="B15" s="14"/>
      <c r="C15" s="15"/>
      <c r="D15" s="20"/>
      <c r="E15" s="53"/>
      <c r="F15" s="50">
        <f t="shared" si="0"/>
        <v>0</v>
      </c>
      <c r="G15" s="57"/>
      <c r="H15" s="84">
        <f t="shared" si="1"/>
        <v>0</v>
      </c>
      <c r="I15" s="57"/>
      <c r="J15" s="51">
        <f t="shared" si="2"/>
        <v>0</v>
      </c>
      <c r="K15" s="57"/>
      <c r="L15" s="51">
        <f t="shared" si="3"/>
        <v>0</v>
      </c>
      <c r="M15" s="51">
        <f t="shared" si="4"/>
        <v>0</v>
      </c>
      <c r="N15" s="57"/>
    </row>
    <row r="16" spans="1:22" ht="25.5" x14ac:dyDescent="0.25">
      <c r="A16" s="16">
        <v>9</v>
      </c>
      <c r="B16" s="17"/>
      <c r="C16" s="17"/>
      <c r="D16" s="31" t="s">
        <v>21</v>
      </c>
      <c r="E16" s="53"/>
      <c r="F16" s="50">
        <f t="shared" si="0"/>
        <v>0</v>
      </c>
      <c r="G16" s="11"/>
      <c r="H16" s="84">
        <f t="shared" si="1"/>
        <v>0</v>
      </c>
      <c r="I16" s="11"/>
      <c r="J16" s="51">
        <f t="shared" si="2"/>
        <v>0</v>
      </c>
      <c r="K16" s="11"/>
      <c r="L16" s="51">
        <f t="shared" si="3"/>
        <v>0</v>
      </c>
      <c r="M16" s="51">
        <f t="shared" si="4"/>
        <v>0</v>
      </c>
      <c r="N16" s="11"/>
      <c r="S16" s="54"/>
    </row>
    <row r="17" spans="1:21" x14ac:dyDescent="0.25">
      <c r="A17" s="18"/>
      <c r="B17" s="13">
        <v>92</v>
      </c>
      <c r="C17" s="18"/>
      <c r="D17" s="32" t="s">
        <v>74</v>
      </c>
      <c r="E17" s="50"/>
      <c r="F17" s="50">
        <f t="shared" si="0"/>
        <v>0</v>
      </c>
      <c r="G17" s="51"/>
      <c r="H17" s="84">
        <f t="shared" si="1"/>
        <v>0</v>
      </c>
      <c r="I17" s="51"/>
      <c r="J17" s="51">
        <f t="shared" si="2"/>
        <v>0</v>
      </c>
      <c r="K17" s="51"/>
      <c r="L17" s="51">
        <f t="shared" si="3"/>
        <v>0</v>
      </c>
      <c r="M17" s="51">
        <f t="shared" si="4"/>
        <v>0</v>
      </c>
      <c r="N17" s="51"/>
      <c r="S17" s="54"/>
      <c r="T17" s="54"/>
      <c r="U17" s="54"/>
    </row>
    <row r="19" spans="1:21" ht="15.75" x14ac:dyDescent="0.25">
      <c r="A19" s="102" t="s">
        <v>22</v>
      </c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P19" s="54"/>
    </row>
    <row r="20" spans="1:21" ht="18" x14ac:dyDescent="0.25">
      <c r="A20" s="5"/>
      <c r="B20" s="5"/>
      <c r="C20" s="5"/>
      <c r="D20" s="5"/>
      <c r="E20" s="5"/>
      <c r="F20" s="30"/>
      <c r="G20" s="5"/>
      <c r="H20" s="30"/>
      <c r="I20" s="5"/>
      <c r="J20" s="30"/>
      <c r="K20" s="6"/>
      <c r="L20" s="6"/>
      <c r="M20" s="6"/>
      <c r="N20" s="6"/>
    </row>
    <row r="21" spans="1:21" ht="25.5" x14ac:dyDescent="0.25">
      <c r="A21" s="26" t="s">
        <v>16</v>
      </c>
      <c r="B21" s="25" t="s">
        <v>17</v>
      </c>
      <c r="C21" s="25" t="s">
        <v>18</v>
      </c>
      <c r="D21" s="25" t="s">
        <v>23</v>
      </c>
      <c r="E21" s="25" t="s">
        <v>12</v>
      </c>
      <c r="F21" s="25" t="s">
        <v>92</v>
      </c>
      <c r="G21" s="26" t="s">
        <v>13</v>
      </c>
      <c r="H21" s="26" t="s">
        <v>92</v>
      </c>
      <c r="I21" s="26" t="s">
        <v>61</v>
      </c>
      <c r="J21" s="26" t="s">
        <v>92</v>
      </c>
      <c r="K21" s="26" t="s">
        <v>62</v>
      </c>
      <c r="L21" s="26" t="s">
        <v>93</v>
      </c>
      <c r="M21" s="26" t="s">
        <v>94</v>
      </c>
      <c r="N21" s="26" t="s">
        <v>63</v>
      </c>
    </row>
    <row r="22" spans="1:21" ht="15.75" customHeight="1" x14ac:dyDescent="0.25">
      <c r="A22" s="13">
        <v>3</v>
      </c>
      <c r="B22" s="13"/>
      <c r="C22" s="13"/>
      <c r="D22" s="13" t="s">
        <v>24</v>
      </c>
      <c r="E22" s="52">
        <f>E23+E24+E25+E26</f>
        <v>3314747</v>
      </c>
      <c r="F22" s="52">
        <f>E22/7.5345</f>
        <v>439942.53102395643</v>
      </c>
      <c r="G22" s="50">
        <f>G23+G24+G25+G26</f>
        <v>3625443</v>
      </c>
      <c r="H22" s="50">
        <f>G22/7.5345</f>
        <v>481178.97670714709</v>
      </c>
      <c r="I22" s="50">
        <f>I23+I24+I25+I26</f>
        <v>3625443</v>
      </c>
      <c r="J22" s="50">
        <f>I22/7.5345</f>
        <v>481178.97670714709</v>
      </c>
      <c r="K22" s="50">
        <v>3625443</v>
      </c>
      <c r="L22" s="50">
        <f>K22/7.5345</f>
        <v>481178.97670714709</v>
      </c>
      <c r="M22" s="50">
        <f>K22/7.5345</f>
        <v>481178.97670714709</v>
      </c>
      <c r="N22" s="50">
        <v>3625443</v>
      </c>
      <c r="P22" s="58"/>
      <c r="S22" s="54"/>
    </row>
    <row r="23" spans="1:21" ht="15.75" customHeight="1" x14ac:dyDescent="0.25">
      <c r="A23" s="13"/>
      <c r="B23" s="13">
        <v>31</v>
      </c>
      <c r="C23" s="18"/>
      <c r="D23" s="18" t="s">
        <v>25</v>
      </c>
      <c r="E23" s="52">
        <v>2799039</v>
      </c>
      <c r="F23" s="52">
        <f t="shared" ref="F23:F24" si="5">E23/7.5345</f>
        <v>371496.31694206648</v>
      </c>
      <c r="G23" s="52">
        <v>3045863</v>
      </c>
      <c r="H23" s="52">
        <f t="shared" ref="H23:H24" si="6">G23/7.5345</f>
        <v>404255.49140619813</v>
      </c>
      <c r="I23" s="52">
        <v>3045863</v>
      </c>
      <c r="J23" s="52">
        <f t="shared" ref="J23" si="7">I23/7.5345</f>
        <v>404255.49140619813</v>
      </c>
      <c r="K23" s="52">
        <v>3045863</v>
      </c>
      <c r="L23" s="52">
        <f t="shared" ref="L23" si="8">K23/7.5345</f>
        <v>404255.49140619813</v>
      </c>
      <c r="M23" s="52">
        <f t="shared" ref="M23:M24" si="9">K23/7.5345</f>
        <v>404255.49140619813</v>
      </c>
      <c r="N23" s="52">
        <v>3045863</v>
      </c>
      <c r="R23" s="54"/>
      <c r="S23" s="54"/>
    </row>
    <row r="24" spans="1:21" ht="13.5" customHeight="1" x14ac:dyDescent="0.25">
      <c r="A24" s="14"/>
      <c r="B24" s="33">
        <v>32</v>
      </c>
      <c r="C24" s="15"/>
      <c r="D24" s="14" t="s">
        <v>41</v>
      </c>
      <c r="E24" s="52">
        <v>479897</v>
      </c>
      <c r="F24" s="52">
        <f t="shared" si="5"/>
        <v>63693.277589753794</v>
      </c>
      <c r="G24" s="52">
        <v>533380</v>
      </c>
      <c r="H24" s="52">
        <f t="shared" si="6"/>
        <v>70791.691552193239</v>
      </c>
      <c r="I24" s="52">
        <v>533380</v>
      </c>
      <c r="J24" s="52">
        <f t="shared" ref="J24" si="10">I24/7.5345</f>
        <v>70791.691552193239</v>
      </c>
      <c r="K24" s="52">
        <v>533380</v>
      </c>
      <c r="L24" s="52">
        <f t="shared" ref="L24" si="11">K24/7.5345</f>
        <v>70791.691552193239</v>
      </c>
      <c r="M24" s="52">
        <f t="shared" si="9"/>
        <v>70791.691552193239</v>
      </c>
      <c r="N24" s="52">
        <v>533380</v>
      </c>
      <c r="P24" s="54"/>
    </row>
    <row r="25" spans="1:21" x14ac:dyDescent="0.25">
      <c r="A25" s="14"/>
      <c r="B25" s="33">
        <v>34</v>
      </c>
      <c r="C25" s="15"/>
      <c r="D25" s="33" t="s">
        <v>78</v>
      </c>
      <c r="E25" s="52">
        <v>4022</v>
      </c>
      <c r="F25" s="52">
        <f t="shared" ref="F25:F26" si="12">E25/7.5345</f>
        <v>533.81113544362597</v>
      </c>
      <c r="G25" s="50">
        <v>3800</v>
      </c>
      <c r="H25" s="50">
        <f t="shared" ref="H25:H26" si="13">G25/7.5345</f>
        <v>504.346671975579</v>
      </c>
      <c r="I25" s="50">
        <v>3800</v>
      </c>
      <c r="J25" s="50">
        <f t="shared" ref="J25" si="14">I25/7.5345</f>
        <v>504.346671975579</v>
      </c>
      <c r="K25" s="50">
        <v>3800</v>
      </c>
      <c r="L25" s="50">
        <f t="shared" ref="L25" si="15">K25/7.5345</f>
        <v>504.346671975579</v>
      </c>
      <c r="M25" s="50">
        <f t="shared" ref="M25:M26" si="16">K25/7.5345</f>
        <v>504.346671975579</v>
      </c>
      <c r="N25" s="50">
        <v>3800</v>
      </c>
    </row>
    <row r="26" spans="1:21" x14ac:dyDescent="0.25">
      <c r="A26" s="14"/>
      <c r="B26" s="33">
        <v>37</v>
      </c>
      <c r="C26" s="15"/>
      <c r="D26" s="15" t="s">
        <v>77</v>
      </c>
      <c r="E26" s="52">
        <v>31789</v>
      </c>
      <c r="F26" s="52">
        <f t="shared" si="12"/>
        <v>4219.125356692547</v>
      </c>
      <c r="G26" s="51">
        <v>42400</v>
      </c>
      <c r="H26" s="50">
        <f t="shared" si="13"/>
        <v>5627.447076780144</v>
      </c>
      <c r="I26" s="51">
        <v>42400</v>
      </c>
      <c r="J26" s="50">
        <f t="shared" ref="J26" si="17">I26/7.5345</f>
        <v>5627.447076780144</v>
      </c>
      <c r="K26" s="51">
        <v>42400</v>
      </c>
      <c r="L26" s="50">
        <f t="shared" ref="L26" si="18">K26/7.5345</f>
        <v>5627.447076780144</v>
      </c>
      <c r="M26" s="50">
        <f t="shared" si="16"/>
        <v>5627.447076780144</v>
      </c>
      <c r="N26" s="51">
        <v>42400</v>
      </c>
    </row>
    <row r="27" spans="1:21" ht="25.5" x14ac:dyDescent="0.25">
      <c r="A27" s="16">
        <v>4</v>
      </c>
      <c r="B27" s="17"/>
      <c r="C27" s="17"/>
      <c r="D27" s="31" t="s">
        <v>26</v>
      </c>
      <c r="E27" s="10"/>
      <c r="F27" s="10"/>
      <c r="G27" s="11"/>
      <c r="H27" s="11"/>
      <c r="I27" s="11"/>
      <c r="J27" s="11"/>
      <c r="K27" s="11"/>
      <c r="L27" s="11"/>
      <c r="M27" s="11"/>
      <c r="N27" s="11"/>
    </row>
    <row r="28" spans="1:21" ht="25.5" x14ac:dyDescent="0.25">
      <c r="A28" s="18"/>
      <c r="B28" s="13">
        <v>41</v>
      </c>
      <c r="C28" s="18"/>
      <c r="D28" s="32" t="s">
        <v>27</v>
      </c>
      <c r="E28" s="10"/>
      <c r="F28" s="10"/>
      <c r="G28" s="11"/>
      <c r="H28" s="11"/>
      <c r="I28" s="11"/>
      <c r="J28" s="11"/>
      <c r="K28" s="11"/>
      <c r="L28" s="11"/>
      <c r="M28" s="11"/>
      <c r="N28" s="11"/>
    </row>
    <row r="29" spans="1:21" ht="25.5" x14ac:dyDescent="0.25">
      <c r="A29" s="18"/>
      <c r="B29" s="13">
        <v>42</v>
      </c>
      <c r="C29" s="18"/>
      <c r="D29" s="32" t="s">
        <v>68</v>
      </c>
      <c r="E29" s="50">
        <v>52312</v>
      </c>
      <c r="F29" s="50">
        <f>E29/7.5345</f>
        <v>6942.9955537859178</v>
      </c>
      <c r="G29" s="50">
        <v>43800</v>
      </c>
      <c r="H29" s="50">
        <f>G29/7.5345</f>
        <v>5813.2590085606207</v>
      </c>
      <c r="I29" s="50">
        <v>43800</v>
      </c>
      <c r="J29" s="50">
        <f>I29/7.5345</f>
        <v>5813.2590085606207</v>
      </c>
      <c r="K29" s="50">
        <v>43800</v>
      </c>
      <c r="L29" s="50">
        <v>5813</v>
      </c>
      <c r="M29" s="50">
        <v>5813</v>
      </c>
      <c r="N29" s="50">
        <v>43800</v>
      </c>
    </row>
    <row r="30" spans="1:21" x14ac:dyDescent="0.25">
      <c r="A30" s="18"/>
      <c r="B30" s="18"/>
      <c r="C30" s="18"/>
      <c r="D30" s="32"/>
      <c r="E30" s="10"/>
      <c r="F30" s="10"/>
      <c r="G30" s="11"/>
      <c r="H30" s="11"/>
      <c r="I30" s="11"/>
      <c r="J30" s="11"/>
      <c r="K30" s="11"/>
      <c r="L30" s="11"/>
      <c r="M30" s="11"/>
      <c r="N30" s="11"/>
    </row>
    <row r="31" spans="1:21" x14ac:dyDescent="0.25">
      <c r="A31" s="18"/>
      <c r="B31" s="18"/>
      <c r="C31" s="18"/>
      <c r="D31" s="32"/>
      <c r="E31" s="10"/>
      <c r="F31" s="10"/>
      <c r="G31" s="11"/>
      <c r="H31" s="11"/>
      <c r="I31" s="11"/>
      <c r="J31" s="11"/>
      <c r="K31" s="11"/>
      <c r="L31" s="11"/>
      <c r="M31" s="11"/>
      <c r="N31" s="11"/>
    </row>
    <row r="32" spans="1:21" x14ac:dyDescent="0.25">
      <c r="A32" s="18"/>
      <c r="B32" s="18"/>
      <c r="C32" s="15"/>
      <c r="D32" s="15"/>
      <c r="E32" s="10"/>
      <c r="F32" s="10"/>
      <c r="G32" s="11"/>
      <c r="H32" s="11"/>
      <c r="I32" s="11"/>
      <c r="J32" s="11"/>
      <c r="K32" s="11"/>
      <c r="L32" s="11"/>
      <c r="M32" s="11"/>
      <c r="N32" s="11"/>
    </row>
  </sheetData>
  <mergeCells count="5">
    <mergeCell ref="A7:N7"/>
    <mergeCell ref="A19:N19"/>
    <mergeCell ref="A1:N1"/>
    <mergeCell ref="A3:N3"/>
    <mergeCell ref="A5:N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workbookViewId="0">
      <selection activeCell="K23" sqref="K23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02" t="s">
        <v>67</v>
      </c>
      <c r="B1" s="102"/>
      <c r="C1" s="102"/>
      <c r="D1" s="102"/>
      <c r="E1" s="102"/>
      <c r="F1" s="102"/>
    </row>
    <row r="2" spans="1:6" ht="18" customHeight="1" x14ac:dyDescent="0.25">
      <c r="A2" s="5"/>
      <c r="B2" s="5"/>
      <c r="C2" s="5"/>
      <c r="D2" s="5"/>
      <c r="E2" s="5"/>
      <c r="F2" s="5"/>
    </row>
    <row r="3" spans="1:6" ht="15.75" x14ac:dyDescent="0.25">
      <c r="A3" s="102" t="s">
        <v>38</v>
      </c>
      <c r="B3" s="102"/>
      <c r="C3" s="102"/>
      <c r="D3" s="102"/>
      <c r="E3" s="119"/>
      <c r="F3" s="119"/>
    </row>
    <row r="4" spans="1:6" ht="18" x14ac:dyDescent="0.25">
      <c r="A4" s="5"/>
      <c r="B4" s="5"/>
      <c r="C4" s="5"/>
      <c r="D4" s="5"/>
      <c r="E4" s="6"/>
      <c r="F4" s="6"/>
    </row>
    <row r="5" spans="1:6" ht="18" customHeight="1" x14ac:dyDescent="0.25">
      <c r="A5" s="102" t="s">
        <v>15</v>
      </c>
      <c r="B5" s="103"/>
      <c r="C5" s="103"/>
      <c r="D5" s="103"/>
      <c r="E5" s="103"/>
      <c r="F5" s="103"/>
    </row>
    <row r="6" spans="1:6" ht="18" x14ac:dyDescent="0.25">
      <c r="A6" s="5"/>
      <c r="B6" s="5"/>
      <c r="C6" s="5"/>
      <c r="D6" s="5"/>
      <c r="E6" s="6"/>
      <c r="F6" s="6"/>
    </row>
    <row r="7" spans="1:6" ht="15.75" x14ac:dyDescent="0.25">
      <c r="A7" s="102" t="s">
        <v>28</v>
      </c>
      <c r="B7" s="123"/>
      <c r="C7" s="123"/>
      <c r="D7" s="123"/>
      <c r="E7" s="123"/>
      <c r="F7" s="123"/>
    </row>
    <row r="8" spans="1:6" ht="18" x14ac:dyDescent="0.25">
      <c r="A8" s="5"/>
      <c r="B8" s="5"/>
      <c r="C8" s="5"/>
      <c r="D8" s="5"/>
      <c r="E8" s="6"/>
      <c r="F8" s="6"/>
    </row>
    <row r="9" spans="1:6" ht="25.5" x14ac:dyDescent="0.25">
      <c r="A9" s="26" t="s">
        <v>29</v>
      </c>
      <c r="B9" s="25" t="s">
        <v>12</v>
      </c>
      <c r="C9" s="26" t="s">
        <v>13</v>
      </c>
      <c r="D9" s="26" t="s">
        <v>61</v>
      </c>
      <c r="E9" s="26" t="s">
        <v>62</v>
      </c>
      <c r="F9" s="26" t="s">
        <v>63</v>
      </c>
    </row>
    <row r="10" spans="1:6" ht="15.75" customHeight="1" x14ac:dyDescent="0.25">
      <c r="A10" s="13" t="s">
        <v>30</v>
      </c>
      <c r="B10" s="10"/>
      <c r="C10" s="11"/>
      <c r="D10" s="11"/>
      <c r="E10" s="11"/>
      <c r="F10" s="11"/>
    </row>
    <row r="11" spans="1:6" ht="15.75" customHeight="1" x14ac:dyDescent="0.25">
      <c r="A11" s="13" t="s">
        <v>79</v>
      </c>
      <c r="B11" s="10"/>
      <c r="C11" s="11"/>
      <c r="D11" s="11"/>
      <c r="E11" s="11"/>
      <c r="F11" s="11"/>
    </row>
    <row r="12" spans="1:6" x14ac:dyDescent="0.25">
      <c r="A12" s="20" t="s">
        <v>80</v>
      </c>
      <c r="B12" s="10">
        <v>80158</v>
      </c>
      <c r="C12" s="11">
        <v>135725</v>
      </c>
      <c r="D12" s="11">
        <v>135725</v>
      </c>
      <c r="E12" s="11">
        <v>135725</v>
      </c>
      <c r="F12" s="11">
        <v>135725</v>
      </c>
    </row>
    <row r="13" spans="1:6" x14ac:dyDescent="0.25">
      <c r="A13" s="19" t="s">
        <v>31</v>
      </c>
      <c r="B13" s="10"/>
      <c r="C13" s="11"/>
      <c r="D13" s="11"/>
      <c r="E13" s="11"/>
      <c r="F13" s="11"/>
    </row>
    <row r="14" spans="1:6" x14ac:dyDescent="0.25">
      <c r="A14" s="13" t="s">
        <v>32</v>
      </c>
      <c r="B14" s="10"/>
      <c r="C14" s="11"/>
      <c r="D14" s="11"/>
      <c r="E14" s="11"/>
      <c r="F14" s="12"/>
    </row>
    <row r="15" spans="1:6" ht="25.5" x14ac:dyDescent="0.25">
      <c r="A15" s="21" t="s">
        <v>33</v>
      </c>
      <c r="B15" s="10"/>
      <c r="C15" s="11"/>
      <c r="D15" s="11"/>
      <c r="E15" s="11"/>
      <c r="F15" s="12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7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activeCell="E22" sqref="E2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9" ht="42" customHeight="1" x14ac:dyDescent="0.25">
      <c r="A1" s="102" t="s">
        <v>67</v>
      </c>
      <c r="B1" s="102"/>
      <c r="C1" s="102"/>
      <c r="D1" s="102"/>
      <c r="E1" s="102"/>
      <c r="F1" s="102"/>
      <c r="G1" s="102"/>
      <c r="H1" s="102"/>
      <c r="I1" s="102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102" t="s">
        <v>38</v>
      </c>
      <c r="B3" s="102"/>
      <c r="C3" s="102"/>
      <c r="D3" s="102"/>
      <c r="E3" s="102"/>
      <c r="F3" s="102"/>
      <c r="G3" s="102"/>
      <c r="H3" s="119"/>
      <c r="I3" s="11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25">
      <c r="A5" s="102" t="s">
        <v>34</v>
      </c>
      <c r="B5" s="103"/>
      <c r="C5" s="103"/>
      <c r="D5" s="103"/>
      <c r="E5" s="103"/>
      <c r="F5" s="103"/>
      <c r="G5" s="103"/>
      <c r="H5" s="103"/>
      <c r="I5" s="103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5.5" x14ac:dyDescent="0.25">
      <c r="A7" s="26" t="s">
        <v>16</v>
      </c>
      <c r="B7" s="25" t="s">
        <v>17</v>
      </c>
      <c r="C7" s="25" t="s">
        <v>18</v>
      </c>
      <c r="D7" s="25" t="s">
        <v>71</v>
      </c>
      <c r="E7" s="25" t="s">
        <v>12</v>
      </c>
      <c r="F7" s="26" t="s">
        <v>13</v>
      </c>
      <c r="G7" s="26" t="s">
        <v>61</v>
      </c>
      <c r="H7" s="26" t="s">
        <v>62</v>
      </c>
      <c r="I7" s="26" t="s">
        <v>63</v>
      </c>
    </row>
    <row r="8" spans="1:9" ht="25.5" x14ac:dyDescent="0.25">
      <c r="A8" s="13">
        <v>8</v>
      </c>
      <c r="B8" s="13"/>
      <c r="C8" s="13"/>
      <c r="D8" s="13" t="s">
        <v>35</v>
      </c>
      <c r="E8" s="10"/>
      <c r="F8" s="11"/>
      <c r="G8" s="11"/>
      <c r="H8" s="11"/>
      <c r="I8" s="11"/>
    </row>
    <row r="9" spans="1:9" x14ac:dyDescent="0.25">
      <c r="A9" s="13"/>
      <c r="B9" s="18">
        <v>84</v>
      </c>
      <c r="C9" s="18"/>
      <c r="D9" s="18" t="s">
        <v>42</v>
      </c>
      <c r="E9" s="10"/>
      <c r="F9" s="11"/>
      <c r="G9" s="11"/>
      <c r="H9" s="11"/>
      <c r="I9" s="11"/>
    </row>
    <row r="10" spans="1:9" ht="25.5" x14ac:dyDescent="0.25">
      <c r="A10" s="14"/>
      <c r="B10" s="14"/>
      <c r="C10" s="15">
        <v>81</v>
      </c>
      <c r="D10" s="20" t="s">
        <v>43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31" t="s">
        <v>36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32" t="s">
        <v>44</v>
      </c>
      <c r="E12" s="10"/>
      <c r="F12" s="11"/>
      <c r="G12" s="11"/>
      <c r="H12" s="11"/>
      <c r="I12" s="12"/>
    </row>
    <row r="13" spans="1:9" x14ac:dyDescent="0.25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x14ac:dyDescent="0.25">
      <c r="A14" s="18"/>
      <c r="B14" s="18"/>
      <c r="C14" s="15">
        <v>31</v>
      </c>
      <c r="D14" s="15" t="s">
        <v>45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2"/>
  <sheetViews>
    <sheetView workbookViewId="0">
      <selection activeCell="D36" sqref="D36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10" width="25.28515625" customWidth="1"/>
  </cols>
  <sheetData>
    <row r="1" spans="1:16" ht="42" customHeight="1" x14ac:dyDescent="0.25">
      <c r="A1" s="102" t="s">
        <v>67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6" ht="18" x14ac:dyDescent="0.25">
      <c r="A2" s="5"/>
      <c r="B2" s="5"/>
      <c r="C2" s="5"/>
      <c r="D2" s="5"/>
      <c r="E2" s="5"/>
      <c r="F2" s="5"/>
      <c r="G2" s="30"/>
      <c r="H2" s="5"/>
      <c r="I2" s="6"/>
      <c r="J2" s="6"/>
    </row>
    <row r="3" spans="1:16" ht="18" customHeight="1" x14ac:dyDescent="0.25">
      <c r="A3" s="102" t="s">
        <v>37</v>
      </c>
      <c r="B3" s="103"/>
      <c r="C3" s="103"/>
      <c r="D3" s="103"/>
      <c r="E3" s="103"/>
      <c r="F3" s="103"/>
      <c r="G3" s="103"/>
      <c r="H3" s="103"/>
      <c r="I3" s="103"/>
      <c r="J3" s="103"/>
    </row>
    <row r="4" spans="1:16" ht="18" x14ac:dyDescent="0.25">
      <c r="A4" s="5"/>
      <c r="B4" s="5"/>
      <c r="C4" s="5"/>
      <c r="D4" s="5"/>
      <c r="E4" s="5"/>
      <c r="F4" s="5"/>
      <c r="G4" s="30"/>
      <c r="H4" s="5"/>
      <c r="I4" s="6"/>
      <c r="J4" s="6"/>
    </row>
    <row r="5" spans="1:16" ht="25.5" x14ac:dyDescent="0.25">
      <c r="A5" s="147" t="s">
        <v>39</v>
      </c>
      <c r="B5" s="148"/>
      <c r="C5" s="149"/>
      <c r="D5" s="25" t="s">
        <v>40</v>
      </c>
      <c r="E5" s="25" t="s">
        <v>12</v>
      </c>
      <c r="F5" s="26" t="s">
        <v>13</v>
      </c>
      <c r="G5" s="26" t="s">
        <v>92</v>
      </c>
      <c r="H5" s="26" t="s">
        <v>61</v>
      </c>
      <c r="I5" s="26" t="s">
        <v>62</v>
      </c>
      <c r="J5" s="26" t="s">
        <v>63</v>
      </c>
    </row>
    <row r="6" spans="1:16" x14ac:dyDescent="0.25">
      <c r="A6" s="130" t="s">
        <v>82</v>
      </c>
      <c r="B6" s="131"/>
      <c r="C6" s="132"/>
      <c r="D6" s="86" t="s">
        <v>81</v>
      </c>
      <c r="E6" s="10"/>
      <c r="F6" s="11"/>
      <c r="G6" s="11"/>
      <c r="H6" s="11"/>
      <c r="I6" s="11"/>
      <c r="J6" s="11"/>
    </row>
    <row r="7" spans="1:16" x14ac:dyDescent="0.25">
      <c r="A7" s="130" t="s">
        <v>83</v>
      </c>
      <c r="B7" s="131"/>
      <c r="C7" s="132"/>
      <c r="D7" s="35" t="s">
        <v>48</v>
      </c>
      <c r="E7" s="10"/>
      <c r="F7" s="11"/>
      <c r="G7" s="11"/>
      <c r="H7" s="11"/>
      <c r="I7" s="11"/>
      <c r="J7" s="11"/>
    </row>
    <row r="8" spans="1:16" x14ac:dyDescent="0.25">
      <c r="A8" s="124">
        <v>3</v>
      </c>
      <c r="B8" s="125"/>
      <c r="C8" s="126"/>
      <c r="D8" s="67" t="s">
        <v>24</v>
      </c>
      <c r="E8" s="50"/>
      <c r="F8" s="50"/>
      <c r="G8" s="50"/>
      <c r="H8" s="50"/>
      <c r="I8" s="50"/>
      <c r="J8" s="50"/>
    </row>
    <row r="9" spans="1:16" x14ac:dyDescent="0.25">
      <c r="A9" s="65"/>
      <c r="B9" s="71">
        <v>31</v>
      </c>
      <c r="C9" s="73"/>
      <c r="D9" s="66" t="s">
        <v>75</v>
      </c>
      <c r="E9" s="53">
        <f>E10+E13</f>
        <v>88077</v>
      </c>
      <c r="F9" s="57">
        <f>F10+F13</f>
        <v>75200</v>
      </c>
      <c r="G9" s="57">
        <f>F9/7.5345</f>
        <v>9980.7551927798795</v>
      </c>
      <c r="H9" s="57">
        <f>F9/7.5345</f>
        <v>9980.7551927798795</v>
      </c>
      <c r="I9" s="57">
        <f>F9/7.5345</f>
        <v>9980.7551927798795</v>
      </c>
      <c r="J9" s="57">
        <f>F9/7.5345</f>
        <v>9980.7551927798795</v>
      </c>
      <c r="L9" s="54"/>
      <c r="M9" s="54"/>
      <c r="O9" s="54"/>
      <c r="P9" s="54"/>
    </row>
    <row r="10" spans="1:16" x14ac:dyDescent="0.25">
      <c r="A10" s="87"/>
      <c r="B10" s="71"/>
      <c r="C10" s="73">
        <v>3111</v>
      </c>
      <c r="D10" s="88" t="s">
        <v>75</v>
      </c>
      <c r="E10" s="53">
        <f>E11+E12</f>
        <v>73809</v>
      </c>
      <c r="F10" s="53">
        <v>63072</v>
      </c>
      <c r="G10" s="57">
        <f t="shared" ref="G10:G35" si="0">F10/7.5345</f>
        <v>8371.0929723272948</v>
      </c>
      <c r="H10" s="57">
        <f t="shared" ref="H10:H34" si="1">F10/7.5345</f>
        <v>8371.0929723272948</v>
      </c>
      <c r="I10" s="57">
        <f t="shared" ref="I10:I35" si="2">F10/7.5345</f>
        <v>8371.0929723272948</v>
      </c>
      <c r="J10" s="57">
        <f t="shared" ref="J10:J35" si="3">F10/7.5345</f>
        <v>8371.0929723272948</v>
      </c>
      <c r="L10" s="54"/>
      <c r="M10" s="54"/>
      <c r="P10" s="54"/>
    </row>
    <row r="11" spans="1:16" x14ac:dyDescent="0.25">
      <c r="A11" s="69"/>
      <c r="B11" s="71"/>
      <c r="C11" s="72">
        <v>11</v>
      </c>
      <c r="D11" s="70" t="s">
        <v>20</v>
      </c>
      <c r="E11" s="53">
        <v>4429</v>
      </c>
      <c r="F11" s="53">
        <v>3765</v>
      </c>
      <c r="G11" s="57">
        <f t="shared" si="0"/>
        <v>499.70137368106708</v>
      </c>
      <c r="H11" s="57">
        <f t="shared" si="1"/>
        <v>499.70137368106708</v>
      </c>
      <c r="I11" s="57">
        <f t="shared" si="2"/>
        <v>499.70137368106708</v>
      </c>
      <c r="J11" s="57">
        <f t="shared" si="3"/>
        <v>499.70137368106708</v>
      </c>
      <c r="K11" s="80"/>
      <c r="L11" s="54"/>
      <c r="M11" s="54"/>
      <c r="O11" s="54"/>
    </row>
    <row r="12" spans="1:16" x14ac:dyDescent="0.25">
      <c r="A12" s="69"/>
      <c r="B12" s="71"/>
      <c r="C12" s="72">
        <v>51</v>
      </c>
      <c r="D12" s="70" t="s">
        <v>72</v>
      </c>
      <c r="E12" s="53">
        <v>69380</v>
      </c>
      <c r="F12" s="53">
        <v>58973</v>
      </c>
      <c r="G12" s="57">
        <f t="shared" si="0"/>
        <v>7827.0621806357422</v>
      </c>
      <c r="H12" s="57">
        <f t="shared" si="1"/>
        <v>7827.0621806357422</v>
      </c>
      <c r="I12" s="57">
        <f t="shared" si="2"/>
        <v>7827.0621806357422</v>
      </c>
      <c r="J12" s="57">
        <f t="shared" si="3"/>
        <v>7827.0621806357422</v>
      </c>
    </row>
    <row r="13" spans="1:16" x14ac:dyDescent="0.25">
      <c r="A13" s="87"/>
      <c r="B13" s="71"/>
      <c r="C13" s="72">
        <v>3132</v>
      </c>
      <c r="D13" s="88" t="s">
        <v>97</v>
      </c>
      <c r="E13" s="53">
        <f>E15+E14</f>
        <v>14268</v>
      </c>
      <c r="F13" s="53">
        <f>F14+F15</f>
        <v>12128</v>
      </c>
      <c r="G13" s="57">
        <f t="shared" si="0"/>
        <v>1609.6622204525847</v>
      </c>
      <c r="H13" s="57">
        <f t="shared" si="1"/>
        <v>1609.6622204525847</v>
      </c>
      <c r="I13" s="57">
        <f t="shared" si="2"/>
        <v>1609.6622204525847</v>
      </c>
      <c r="J13" s="57">
        <f t="shared" si="3"/>
        <v>1609.6622204525847</v>
      </c>
    </row>
    <row r="14" spans="1:16" x14ac:dyDescent="0.25">
      <c r="A14" s="87"/>
      <c r="B14" s="71"/>
      <c r="C14" s="72">
        <v>11</v>
      </c>
      <c r="D14" s="88" t="s">
        <v>20</v>
      </c>
      <c r="E14" s="53">
        <v>856</v>
      </c>
      <c r="F14" s="53">
        <v>728</v>
      </c>
      <c r="G14" s="57">
        <f t="shared" si="0"/>
        <v>96.622204525847764</v>
      </c>
      <c r="H14" s="57">
        <f t="shared" si="1"/>
        <v>96.622204525847764</v>
      </c>
      <c r="I14" s="57">
        <f t="shared" si="2"/>
        <v>96.622204525847764</v>
      </c>
      <c r="J14" s="57">
        <f t="shared" si="3"/>
        <v>96.622204525847764</v>
      </c>
    </row>
    <row r="15" spans="1:16" x14ac:dyDescent="0.25">
      <c r="A15" s="87"/>
      <c r="B15" s="71"/>
      <c r="C15" s="72">
        <v>51</v>
      </c>
      <c r="D15" s="88" t="s">
        <v>72</v>
      </c>
      <c r="E15" s="53">
        <v>13412</v>
      </c>
      <c r="F15" s="53">
        <v>11400</v>
      </c>
      <c r="G15" s="57">
        <f t="shared" si="0"/>
        <v>1513.0400159267369</v>
      </c>
      <c r="H15" s="57">
        <f t="shared" si="1"/>
        <v>1513.0400159267369</v>
      </c>
      <c r="I15" s="57">
        <f t="shared" si="2"/>
        <v>1513.0400159267369</v>
      </c>
      <c r="J15" s="57">
        <f t="shared" si="3"/>
        <v>1513.0400159267369</v>
      </c>
    </row>
    <row r="16" spans="1:16" x14ac:dyDescent="0.25">
      <c r="A16" s="87"/>
      <c r="B16" s="71">
        <v>32</v>
      </c>
      <c r="C16" s="72"/>
      <c r="D16" s="88"/>
      <c r="E16" s="53">
        <f>E17</f>
        <v>1062.4000000000001</v>
      </c>
      <c r="F16" s="53">
        <f>F17</f>
        <v>900</v>
      </c>
      <c r="G16" s="57">
        <f t="shared" si="0"/>
        <v>119.45052757316344</v>
      </c>
      <c r="H16" s="57">
        <f t="shared" si="1"/>
        <v>119.45052757316344</v>
      </c>
      <c r="I16" s="57">
        <f t="shared" si="2"/>
        <v>119.45052757316344</v>
      </c>
      <c r="J16" s="57">
        <f t="shared" si="3"/>
        <v>119.45052757316344</v>
      </c>
    </row>
    <row r="17" spans="1:13" x14ac:dyDescent="0.25">
      <c r="A17" s="87"/>
      <c r="B17" s="71"/>
      <c r="C17" s="72">
        <v>3212</v>
      </c>
      <c r="D17" s="88" t="s">
        <v>98</v>
      </c>
      <c r="E17" s="53">
        <f>E18+E19</f>
        <v>1062.4000000000001</v>
      </c>
      <c r="F17" s="53">
        <f>F18+F19</f>
        <v>900</v>
      </c>
      <c r="G17" s="57">
        <f t="shared" si="0"/>
        <v>119.45052757316344</v>
      </c>
      <c r="H17" s="57">
        <f t="shared" si="1"/>
        <v>119.45052757316344</v>
      </c>
      <c r="I17" s="57">
        <f t="shared" si="2"/>
        <v>119.45052757316344</v>
      </c>
      <c r="J17" s="57">
        <f t="shared" si="3"/>
        <v>119.45052757316344</v>
      </c>
    </row>
    <row r="18" spans="1:13" x14ac:dyDescent="0.25">
      <c r="A18" s="87"/>
      <c r="B18" s="71"/>
      <c r="C18" s="72">
        <v>11</v>
      </c>
      <c r="D18" s="88" t="s">
        <v>20</v>
      </c>
      <c r="E18" s="53">
        <v>63.4</v>
      </c>
      <c r="F18" s="53">
        <v>54</v>
      </c>
      <c r="G18" s="57">
        <f t="shared" si="0"/>
        <v>7.1670316543898061</v>
      </c>
      <c r="H18" s="57">
        <f t="shared" si="1"/>
        <v>7.1670316543898061</v>
      </c>
      <c r="I18" s="57">
        <f t="shared" si="2"/>
        <v>7.1670316543898061</v>
      </c>
      <c r="J18" s="57">
        <f t="shared" si="3"/>
        <v>7.1670316543898061</v>
      </c>
    </row>
    <row r="19" spans="1:13" x14ac:dyDescent="0.25">
      <c r="A19" s="87"/>
      <c r="B19" s="71"/>
      <c r="C19" s="72">
        <v>51</v>
      </c>
      <c r="D19" s="88" t="s">
        <v>72</v>
      </c>
      <c r="E19" s="53">
        <v>999</v>
      </c>
      <c r="F19" s="53">
        <v>846</v>
      </c>
      <c r="G19" s="57">
        <f t="shared" si="0"/>
        <v>112.28349591877364</v>
      </c>
      <c r="H19" s="57">
        <f t="shared" si="1"/>
        <v>112.28349591877364</v>
      </c>
      <c r="I19" s="57">
        <f t="shared" si="2"/>
        <v>112.28349591877364</v>
      </c>
      <c r="J19" s="57">
        <f t="shared" si="3"/>
        <v>112.28349591877364</v>
      </c>
    </row>
    <row r="20" spans="1:13" ht="15" customHeight="1" x14ac:dyDescent="0.25">
      <c r="A20" s="136" t="s">
        <v>82</v>
      </c>
      <c r="B20" s="137"/>
      <c r="C20" s="138"/>
      <c r="D20" s="86" t="s">
        <v>85</v>
      </c>
      <c r="E20" s="10"/>
      <c r="F20" s="11"/>
      <c r="G20" s="57">
        <f t="shared" si="0"/>
        <v>0</v>
      </c>
      <c r="H20" s="57">
        <f t="shared" si="1"/>
        <v>0</v>
      </c>
      <c r="I20" s="57">
        <f t="shared" si="2"/>
        <v>0</v>
      </c>
      <c r="J20" s="57">
        <f t="shared" si="3"/>
        <v>0</v>
      </c>
    </row>
    <row r="21" spans="1:13" ht="15" customHeight="1" x14ac:dyDescent="0.25">
      <c r="A21" s="136" t="s">
        <v>84</v>
      </c>
      <c r="B21" s="137"/>
      <c r="C21" s="138"/>
      <c r="D21" s="68"/>
      <c r="E21" s="53"/>
      <c r="F21" s="11"/>
      <c r="G21" s="57">
        <f t="shared" si="0"/>
        <v>0</v>
      </c>
      <c r="H21" s="57">
        <f t="shared" si="1"/>
        <v>0</v>
      </c>
      <c r="I21" s="57">
        <f t="shared" si="2"/>
        <v>0</v>
      </c>
      <c r="J21" s="57">
        <f t="shared" si="3"/>
        <v>0</v>
      </c>
    </row>
    <row r="22" spans="1:13" x14ac:dyDescent="0.25">
      <c r="A22" s="65"/>
      <c r="B22" s="71">
        <v>31</v>
      </c>
      <c r="C22" s="72"/>
      <c r="D22" s="66" t="s">
        <v>25</v>
      </c>
      <c r="E22" s="53">
        <f>E25</f>
        <v>9600</v>
      </c>
      <c r="F22" s="53">
        <f>F25</f>
        <v>9600</v>
      </c>
      <c r="G22" s="57">
        <f t="shared" si="0"/>
        <v>1274.1389607804101</v>
      </c>
      <c r="H22" s="57">
        <f t="shared" si="1"/>
        <v>1274.1389607804101</v>
      </c>
      <c r="I22" s="57">
        <f t="shared" si="2"/>
        <v>1274.1389607804101</v>
      </c>
      <c r="J22" s="57">
        <f t="shared" si="3"/>
        <v>1274.1389607804101</v>
      </c>
    </row>
    <row r="23" spans="1:13" x14ac:dyDescent="0.25">
      <c r="A23" s="87"/>
      <c r="B23" s="71"/>
      <c r="C23" s="72">
        <v>3111</v>
      </c>
      <c r="D23" s="88" t="s">
        <v>75</v>
      </c>
      <c r="E23" s="53">
        <v>8045</v>
      </c>
      <c r="F23" s="53">
        <v>8045</v>
      </c>
      <c r="G23" s="57">
        <f t="shared" si="0"/>
        <v>1067.7549936956666</v>
      </c>
      <c r="H23" s="57">
        <f t="shared" si="1"/>
        <v>1067.7549936956666</v>
      </c>
      <c r="I23" s="57">
        <f t="shared" si="2"/>
        <v>1067.7549936956666</v>
      </c>
      <c r="J23" s="57">
        <f t="shared" si="3"/>
        <v>1067.7549936956666</v>
      </c>
      <c r="M23" s="54"/>
    </row>
    <row r="24" spans="1:13" x14ac:dyDescent="0.25">
      <c r="A24" s="87"/>
      <c r="B24" s="71"/>
      <c r="C24" s="72">
        <v>3132</v>
      </c>
      <c r="D24" s="88" t="s">
        <v>97</v>
      </c>
      <c r="E24" s="53">
        <v>1555</v>
      </c>
      <c r="F24" s="53">
        <v>1555</v>
      </c>
      <c r="G24" s="57">
        <f t="shared" si="0"/>
        <v>206.38396708474349</v>
      </c>
      <c r="H24" s="57">
        <f t="shared" si="1"/>
        <v>206.38396708474349</v>
      </c>
      <c r="I24" s="57">
        <f t="shared" si="2"/>
        <v>206.38396708474349</v>
      </c>
      <c r="J24" s="57">
        <f t="shared" si="3"/>
        <v>206.38396708474349</v>
      </c>
    </row>
    <row r="25" spans="1:13" x14ac:dyDescent="0.25">
      <c r="A25" s="139">
        <v>11</v>
      </c>
      <c r="B25" s="140"/>
      <c r="C25" s="141"/>
      <c r="D25" s="66" t="s">
        <v>20</v>
      </c>
      <c r="E25" s="53">
        <f>E23+E24</f>
        <v>9600</v>
      </c>
      <c r="F25" s="53">
        <f>F23+F24</f>
        <v>9600</v>
      </c>
      <c r="G25" s="57">
        <f t="shared" si="0"/>
        <v>1274.1389607804101</v>
      </c>
      <c r="H25" s="57">
        <f t="shared" si="1"/>
        <v>1274.1389607804101</v>
      </c>
      <c r="I25" s="57">
        <f t="shared" si="2"/>
        <v>1274.1389607804101</v>
      </c>
      <c r="J25" s="57">
        <f t="shared" si="3"/>
        <v>1274.1389607804101</v>
      </c>
    </row>
    <row r="26" spans="1:13" x14ac:dyDescent="0.25">
      <c r="A26" s="136" t="s">
        <v>82</v>
      </c>
      <c r="B26" s="137"/>
      <c r="C26" s="138"/>
      <c r="D26" s="86" t="s">
        <v>87</v>
      </c>
      <c r="E26" s="53"/>
      <c r="F26" s="57"/>
      <c r="G26" s="57">
        <f t="shared" si="0"/>
        <v>0</v>
      </c>
      <c r="H26" s="57">
        <f t="shared" si="1"/>
        <v>0</v>
      </c>
      <c r="I26" s="57">
        <f t="shared" si="2"/>
        <v>0</v>
      </c>
      <c r="J26" s="57">
        <f t="shared" si="3"/>
        <v>0</v>
      </c>
    </row>
    <row r="27" spans="1:13" x14ac:dyDescent="0.25">
      <c r="A27" s="136" t="s">
        <v>86</v>
      </c>
      <c r="B27" s="137"/>
      <c r="C27" s="138"/>
      <c r="D27" s="68"/>
      <c r="E27" s="53"/>
      <c r="F27" s="57"/>
      <c r="G27" s="57">
        <f t="shared" si="0"/>
        <v>0</v>
      </c>
      <c r="H27" s="57">
        <f t="shared" si="1"/>
        <v>0</v>
      </c>
      <c r="I27" s="57">
        <f t="shared" si="2"/>
        <v>0</v>
      </c>
      <c r="J27" s="57">
        <f t="shared" si="3"/>
        <v>0</v>
      </c>
    </row>
    <row r="28" spans="1:13" x14ac:dyDescent="0.25">
      <c r="A28" s="77"/>
      <c r="B28" s="78"/>
      <c r="C28" s="79">
        <v>32</v>
      </c>
      <c r="D28" s="70" t="s">
        <v>41</v>
      </c>
      <c r="E28" s="53">
        <f t="shared" ref="E28:F29" si="4">E29</f>
        <v>4721</v>
      </c>
      <c r="F28" s="53">
        <f t="shared" si="4"/>
        <v>4375</v>
      </c>
      <c r="G28" s="57">
        <f t="shared" si="0"/>
        <v>580.662286813989</v>
      </c>
      <c r="H28" s="57">
        <f t="shared" si="1"/>
        <v>580.662286813989</v>
      </c>
      <c r="I28" s="57">
        <f t="shared" si="2"/>
        <v>580.662286813989</v>
      </c>
      <c r="J28" s="57">
        <f t="shared" si="3"/>
        <v>580.662286813989</v>
      </c>
    </row>
    <row r="29" spans="1:13" x14ac:dyDescent="0.25">
      <c r="A29" s="91"/>
      <c r="B29" s="78"/>
      <c r="C29" s="79">
        <v>3222</v>
      </c>
      <c r="D29" s="88" t="s">
        <v>76</v>
      </c>
      <c r="E29" s="53">
        <f t="shared" si="4"/>
        <v>4721</v>
      </c>
      <c r="F29" s="53">
        <f t="shared" si="4"/>
        <v>4375</v>
      </c>
      <c r="G29" s="57">
        <f t="shared" si="0"/>
        <v>580.662286813989</v>
      </c>
      <c r="H29" s="57">
        <f t="shared" si="1"/>
        <v>580.662286813989</v>
      </c>
      <c r="I29" s="57">
        <f t="shared" si="2"/>
        <v>580.662286813989</v>
      </c>
      <c r="J29" s="57">
        <f t="shared" si="3"/>
        <v>580.662286813989</v>
      </c>
    </row>
    <row r="30" spans="1:13" x14ac:dyDescent="0.25">
      <c r="A30" s="139">
        <v>51</v>
      </c>
      <c r="B30" s="142"/>
      <c r="C30" s="143"/>
      <c r="D30" s="70" t="s">
        <v>72</v>
      </c>
      <c r="E30" s="53">
        <v>4721</v>
      </c>
      <c r="F30" s="53">
        <v>4375</v>
      </c>
      <c r="G30" s="57">
        <f t="shared" si="0"/>
        <v>580.662286813989</v>
      </c>
      <c r="H30" s="57">
        <f t="shared" si="1"/>
        <v>580.662286813989</v>
      </c>
      <c r="I30" s="57">
        <f t="shared" si="2"/>
        <v>580.662286813989</v>
      </c>
      <c r="J30" s="57">
        <f t="shared" si="3"/>
        <v>580.662286813989</v>
      </c>
    </row>
    <row r="31" spans="1:13" x14ac:dyDescent="0.25">
      <c r="A31" s="136" t="s">
        <v>82</v>
      </c>
      <c r="B31" s="144"/>
      <c r="C31" s="145"/>
      <c r="D31" s="86" t="s">
        <v>88</v>
      </c>
      <c r="E31" s="53"/>
      <c r="F31" s="57"/>
      <c r="G31" s="57">
        <f t="shared" si="0"/>
        <v>0</v>
      </c>
      <c r="H31" s="57">
        <f t="shared" si="1"/>
        <v>0</v>
      </c>
      <c r="I31" s="57">
        <f t="shared" si="2"/>
        <v>0</v>
      </c>
      <c r="J31" s="57">
        <f t="shared" si="3"/>
        <v>0</v>
      </c>
    </row>
    <row r="32" spans="1:13" x14ac:dyDescent="0.25">
      <c r="A32" s="146" t="s">
        <v>90</v>
      </c>
      <c r="B32" s="144"/>
      <c r="C32" s="145"/>
      <c r="D32" s="66"/>
      <c r="E32" s="53"/>
      <c r="F32" s="57"/>
      <c r="G32" s="57">
        <f t="shared" si="0"/>
        <v>0</v>
      </c>
      <c r="H32" s="57">
        <f t="shared" si="1"/>
        <v>0</v>
      </c>
      <c r="I32" s="57">
        <f t="shared" si="2"/>
        <v>0</v>
      </c>
      <c r="J32" s="57">
        <f t="shared" si="3"/>
        <v>0</v>
      </c>
    </row>
    <row r="33" spans="1:13" x14ac:dyDescent="0.25">
      <c r="A33" s="77"/>
      <c r="B33" s="75"/>
      <c r="C33" s="76">
        <v>32</v>
      </c>
      <c r="D33" s="74" t="s">
        <v>41</v>
      </c>
      <c r="E33" s="53">
        <f>E34</f>
        <v>3860</v>
      </c>
      <c r="F33" s="57">
        <v>0</v>
      </c>
      <c r="G33" s="57">
        <f t="shared" si="0"/>
        <v>0</v>
      </c>
      <c r="H33" s="57">
        <f t="shared" si="1"/>
        <v>0</v>
      </c>
      <c r="I33" s="57">
        <f t="shared" si="2"/>
        <v>0</v>
      </c>
      <c r="J33" s="57">
        <f t="shared" si="3"/>
        <v>0</v>
      </c>
    </row>
    <row r="34" spans="1:13" x14ac:dyDescent="0.25">
      <c r="A34" s="91"/>
      <c r="B34" s="89"/>
      <c r="C34" s="90">
        <v>3222</v>
      </c>
      <c r="D34" s="88" t="s">
        <v>76</v>
      </c>
      <c r="E34" s="53">
        <f>E35</f>
        <v>3860</v>
      </c>
      <c r="F34" s="57"/>
      <c r="G34" s="57">
        <f t="shared" si="0"/>
        <v>0</v>
      </c>
      <c r="H34" s="57">
        <f t="shared" si="1"/>
        <v>0</v>
      </c>
      <c r="I34" s="57">
        <f t="shared" si="2"/>
        <v>0</v>
      </c>
      <c r="J34" s="57">
        <f t="shared" si="3"/>
        <v>0</v>
      </c>
    </row>
    <row r="35" spans="1:13" x14ac:dyDescent="0.25">
      <c r="A35" s="77"/>
      <c r="B35" s="75"/>
      <c r="C35" s="76">
        <v>51</v>
      </c>
      <c r="D35" s="74" t="s">
        <v>72</v>
      </c>
      <c r="E35" s="53">
        <v>3860</v>
      </c>
      <c r="F35" s="11">
        <v>0</v>
      </c>
      <c r="G35" s="57">
        <f t="shared" si="0"/>
        <v>0</v>
      </c>
      <c r="H35" s="11">
        <v>0</v>
      </c>
      <c r="I35" s="57">
        <f t="shared" si="2"/>
        <v>0</v>
      </c>
      <c r="J35" s="57">
        <f t="shared" si="3"/>
        <v>0</v>
      </c>
    </row>
    <row r="36" spans="1:13" x14ac:dyDescent="0.25">
      <c r="A36" s="127"/>
      <c r="B36" s="128"/>
      <c r="C36" s="129"/>
      <c r="D36" s="34" t="s">
        <v>25</v>
      </c>
      <c r="E36" s="10"/>
      <c r="F36" s="11"/>
      <c r="G36" s="11"/>
      <c r="H36" s="11"/>
      <c r="I36" s="11"/>
      <c r="J36" s="12"/>
    </row>
    <row r="37" spans="1:13" x14ac:dyDescent="0.25">
      <c r="A37" s="94" t="s">
        <v>89</v>
      </c>
      <c r="B37" s="95"/>
      <c r="C37" s="96"/>
      <c r="D37" s="93"/>
      <c r="E37" s="10"/>
      <c r="F37" s="11"/>
      <c r="G37" s="11"/>
      <c r="H37" s="11"/>
      <c r="I37" s="11"/>
      <c r="J37" s="12"/>
    </row>
    <row r="38" spans="1:13" x14ac:dyDescent="0.25">
      <c r="A38" s="94" t="s">
        <v>91</v>
      </c>
      <c r="B38" s="95"/>
      <c r="C38" s="96"/>
      <c r="D38" s="93"/>
      <c r="E38" s="10"/>
      <c r="F38" s="11"/>
      <c r="G38" s="11"/>
      <c r="H38" s="11"/>
      <c r="I38" s="11"/>
      <c r="J38" s="12"/>
    </row>
    <row r="39" spans="1:13" x14ac:dyDescent="0.25">
      <c r="A39" s="94"/>
      <c r="B39" s="95"/>
      <c r="C39" s="97"/>
      <c r="D39" s="92"/>
      <c r="E39" s="50"/>
      <c r="F39" s="51"/>
      <c r="G39" s="51"/>
      <c r="H39" s="51"/>
      <c r="I39" s="51"/>
      <c r="J39" s="98"/>
    </row>
    <row r="40" spans="1:13" x14ac:dyDescent="0.25">
      <c r="A40" s="94"/>
      <c r="B40" s="95"/>
      <c r="C40" s="97"/>
      <c r="D40" s="92"/>
      <c r="E40" s="50"/>
      <c r="F40" s="51"/>
      <c r="G40" s="51"/>
      <c r="H40" s="51"/>
      <c r="I40" s="51"/>
      <c r="J40" s="98"/>
      <c r="L40" s="54"/>
      <c r="M40" s="54"/>
    </row>
    <row r="41" spans="1:13" x14ac:dyDescent="0.25">
      <c r="A41" s="94"/>
      <c r="B41" s="95"/>
      <c r="C41" s="96"/>
      <c r="D41" s="93"/>
      <c r="E41" s="10"/>
      <c r="F41" s="11"/>
      <c r="G41" s="11"/>
      <c r="H41" s="11"/>
      <c r="I41" s="11"/>
      <c r="J41" s="12"/>
    </row>
    <row r="42" spans="1:13" x14ac:dyDescent="0.25">
      <c r="A42" s="94"/>
      <c r="B42" s="95"/>
      <c r="C42" s="96"/>
      <c r="D42" s="93"/>
      <c r="E42" s="10"/>
      <c r="F42" s="11"/>
      <c r="G42" s="11"/>
      <c r="H42" s="11"/>
      <c r="I42" s="11"/>
      <c r="J42" s="12"/>
    </row>
    <row r="43" spans="1:13" x14ac:dyDescent="0.25">
      <c r="A43" s="94"/>
      <c r="B43" s="95"/>
      <c r="C43" s="96"/>
      <c r="D43" s="93"/>
      <c r="E43" s="10"/>
      <c r="F43" s="11"/>
      <c r="G43" s="11"/>
      <c r="H43" s="11"/>
      <c r="I43" s="11"/>
      <c r="J43" s="12"/>
    </row>
    <row r="44" spans="1:13" x14ac:dyDescent="0.25">
      <c r="A44" s="94"/>
      <c r="B44" s="95"/>
      <c r="C44" s="96"/>
      <c r="D44" s="93"/>
      <c r="E44" s="10"/>
      <c r="F44" s="11"/>
      <c r="G44" s="11"/>
      <c r="H44" s="11"/>
      <c r="I44" s="11"/>
      <c r="J44" s="12"/>
    </row>
    <row r="45" spans="1:13" x14ac:dyDescent="0.25">
      <c r="A45" s="94"/>
      <c r="B45" s="95"/>
      <c r="C45" s="96"/>
      <c r="D45" s="93"/>
      <c r="E45" s="10"/>
      <c r="F45" s="11"/>
      <c r="G45" s="11"/>
      <c r="H45" s="11"/>
      <c r="I45" s="11"/>
      <c r="J45" s="12"/>
    </row>
    <row r="46" spans="1:13" x14ac:dyDescent="0.25">
      <c r="A46" s="94"/>
      <c r="B46" s="95"/>
      <c r="C46" s="96"/>
      <c r="D46" s="93"/>
      <c r="E46" s="10"/>
      <c r="F46" s="11"/>
      <c r="G46" s="11"/>
      <c r="H46" s="11"/>
      <c r="I46" s="11"/>
      <c r="J46" s="12"/>
    </row>
    <row r="47" spans="1:13" x14ac:dyDescent="0.25">
      <c r="A47" s="94"/>
      <c r="B47" s="95"/>
      <c r="C47" s="96"/>
      <c r="D47" s="93"/>
      <c r="E47" s="10"/>
      <c r="F47" s="11"/>
      <c r="G47" s="11"/>
      <c r="H47" s="11"/>
      <c r="I47" s="11"/>
      <c r="J47" s="12"/>
    </row>
    <row r="48" spans="1:13" x14ac:dyDescent="0.25">
      <c r="A48" s="94"/>
      <c r="B48" s="95"/>
      <c r="C48" s="96"/>
      <c r="D48" s="93"/>
      <c r="E48" s="10"/>
      <c r="F48" s="11"/>
      <c r="G48" s="11"/>
      <c r="H48" s="11"/>
      <c r="I48" s="11"/>
      <c r="J48" s="12"/>
    </row>
    <row r="49" spans="1:10" x14ac:dyDescent="0.25">
      <c r="A49" s="94"/>
      <c r="B49" s="95"/>
      <c r="C49" s="96"/>
      <c r="D49" s="93"/>
      <c r="E49" s="10"/>
      <c r="F49" s="11"/>
      <c r="G49" s="11"/>
      <c r="H49" s="11"/>
      <c r="I49" s="11"/>
      <c r="J49" s="12"/>
    </row>
    <row r="50" spans="1:10" x14ac:dyDescent="0.25">
      <c r="A50" s="94"/>
      <c r="B50" s="95"/>
      <c r="C50" s="96"/>
      <c r="D50" s="93"/>
      <c r="E50" s="10"/>
      <c r="F50" s="11"/>
      <c r="G50" s="11"/>
      <c r="H50" s="11"/>
      <c r="I50" s="11"/>
      <c r="J50" s="12"/>
    </row>
    <row r="51" spans="1:10" x14ac:dyDescent="0.25">
      <c r="A51" s="94"/>
      <c r="B51" s="95"/>
      <c r="C51" s="96"/>
      <c r="D51" s="93"/>
      <c r="E51" s="10"/>
      <c r="F51" s="11"/>
      <c r="G51" s="11"/>
      <c r="H51" s="11"/>
      <c r="I51" s="11"/>
      <c r="J51" s="12"/>
    </row>
    <row r="52" spans="1:10" x14ac:dyDescent="0.25">
      <c r="A52" s="94"/>
      <c r="B52" s="95"/>
      <c r="C52" s="96"/>
      <c r="D52" s="93"/>
      <c r="E52" s="10"/>
      <c r="F52" s="11"/>
      <c r="G52" s="11"/>
      <c r="H52" s="11"/>
      <c r="I52" s="11"/>
      <c r="J52" s="12"/>
    </row>
    <row r="53" spans="1:10" x14ac:dyDescent="0.25">
      <c r="A53" s="94"/>
      <c r="B53" s="95"/>
      <c r="C53" s="96"/>
      <c r="D53" s="93"/>
      <c r="E53" s="10"/>
      <c r="F53" s="11"/>
      <c r="G53" s="11"/>
      <c r="H53" s="11"/>
      <c r="I53" s="11"/>
      <c r="J53" s="12"/>
    </row>
    <row r="54" spans="1:10" x14ac:dyDescent="0.25">
      <c r="A54" s="94"/>
      <c r="B54" s="95"/>
      <c r="C54" s="96"/>
      <c r="D54" s="93"/>
      <c r="E54" s="10"/>
      <c r="F54" s="11"/>
      <c r="G54" s="11"/>
      <c r="H54" s="11"/>
      <c r="I54" s="11"/>
      <c r="J54" s="12"/>
    </row>
    <row r="55" spans="1:10" x14ac:dyDescent="0.25">
      <c r="A55" s="94"/>
      <c r="B55" s="95"/>
      <c r="C55" s="96"/>
      <c r="D55" s="93"/>
      <c r="E55" s="10"/>
      <c r="F55" s="11"/>
      <c r="G55" s="11"/>
      <c r="H55" s="11"/>
      <c r="I55" s="11"/>
      <c r="J55" s="12"/>
    </row>
    <row r="56" spans="1:10" x14ac:dyDescent="0.25">
      <c r="A56" s="94"/>
      <c r="B56" s="95"/>
      <c r="C56" s="96"/>
      <c r="D56" s="93"/>
      <c r="E56" s="10"/>
      <c r="F56" s="11"/>
      <c r="G56" s="11"/>
      <c r="H56" s="11"/>
      <c r="I56" s="11"/>
      <c r="J56" s="12"/>
    </row>
    <row r="57" spans="1:10" x14ac:dyDescent="0.25">
      <c r="A57" s="94"/>
      <c r="B57" s="95"/>
      <c r="C57" s="96"/>
      <c r="D57" s="93"/>
      <c r="E57" s="10"/>
      <c r="F57" s="11"/>
      <c r="G57" s="11"/>
      <c r="H57" s="11"/>
      <c r="I57" s="11"/>
      <c r="J57" s="12"/>
    </row>
    <row r="58" spans="1:10" x14ac:dyDescent="0.25">
      <c r="A58" s="94"/>
      <c r="B58" s="99"/>
      <c r="C58" s="97"/>
      <c r="D58" s="92"/>
      <c r="E58" s="50"/>
      <c r="F58" s="51"/>
      <c r="G58" s="51"/>
      <c r="H58" s="51"/>
      <c r="I58" s="51"/>
      <c r="J58" s="98"/>
    </row>
    <row r="59" spans="1:10" x14ac:dyDescent="0.25">
      <c r="A59" s="94"/>
      <c r="B59" s="95"/>
      <c r="C59" s="97"/>
      <c r="D59" s="92"/>
      <c r="E59" s="50"/>
      <c r="F59" s="51"/>
      <c r="G59" s="51"/>
      <c r="H59" s="51"/>
      <c r="I59" s="51"/>
      <c r="J59" s="98"/>
    </row>
    <row r="60" spans="1:10" x14ac:dyDescent="0.25">
      <c r="A60" s="94"/>
      <c r="B60" s="95"/>
      <c r="C60" s="96"/>
      <c r="D60" s="93"/>
      <c r="E60" s="10"/>
      <c r="F60" s="11"/>
      <c r="G60" s="11"/>
      <c r="H60" s="11"/>
      <c r="I60" s="11"/>
      <c r="J60" s="12"/>
    </row>
    <row r="61" spans="1:10" x14ac:dyDescent="0.25">
      <c r="A61" s="94"/>
      <c r="B61" s="99"/>
      <c r="C61" s="97"/>
      <c r="D61" s="92"/>
      <c r="E61" s="50"/>
      <c r="F61" s="51"/>
      <c r="G61" s="51"/>
      <c r="H61" s="51"/>
      <c r="I61" s="51"/>
      <c r="J61" s="98"/>
    </row>
    <row r="62" spans="1:10" x14ac:dyDescent="0.25">
      <c r="A62" s="94"/>
      <c r="B62" s="95"/>
      <c r="C62" s="96"/>
      <c r="D62" s="93"/>
      <c r="E62" s="10"/>
      <c r="F62" s="11"/>
      <c r="G62" s="11"/>
      <c r="H62" s="11"/>
      <c r="I62" s="11"/>
      <c r="J62" s="12"/>
    </row>
    <row r="63" spans="1:10" x14ac:dyDescent="0.25">
      <c r="A63" s="94"/>
      <c r="B63" s="95"/>
      <c r="C63" s="96"/>
      <c r="D63" s="93"/>
      <c r="E63" s="10"/>
      <c r="F63" s="11"/>
      <c r="G63" s="11"/>
      <c r="H63" s="11"/>
      <c r="I63" s="11"/>
      <c r="J63" s="12"/>
    </row>
    <row r="64" spans="1:10" x14ac:dyDescent="0.25">
      <c r="A64" s="94"/>
      <c r="B64" s="95"/>
      <c r="C64" s="96"/>
      <c r="D64" s="93"/>
      <c r="E64" s="10"/>
      <c r="F64" s="11"/>
      <c r="G64" s="11"/>
      <c r="H64" s="11"/>
      <c r="I64" s="11"/>
      <c r="J64" s="12"/>
    </row>
    <row r="65" spans="1:10" x14ac:dyDescent="0.25">
      <c r="A65" s="94"/>
      <c r="B65" s="95"/>
      <c r="C65" s="96"/>
      <c r="D65" s="93"/>
      <c r="E65" s="10"/>
      <c r="F65" s="11"/>
      <c r="G65" s="11"/>
      <c r="H65" s="11"/>
      <c r="I65" s="11"/>
      <c r="J65" s="12"/>
    </row>
    <row r="66" spans="1:10" x14ac:dyDescent="0.25">
      <c r="A66" s="94"/>
      <c r="B66" s="95"/>
      <c r="C66" s="96"/>
      <c r="D66" s="93"/>
      <c r="E66" s="10"/>
      <c r="F66" s="11"/>
      <c r="G66" s="11"/>
      <c r="H66" s="11"/>
      <c r="I66" s="11"/>
      <c r="J66" s="12"/>
    </row>
    <row r="67" spans="1:10" x14ac:dyDescent="0.25">
      <c r="A67" s="94"/>
      <c r="B67" s="95"/>
      <c r="C67" s="96"/>
      <c r="D67" s="93"/>
      <c r="E67" s="10"/>
      <c r="F67" s="11"/>
      <c r="G67" s="11"/>
      <c r="H67" s="11"/>
      <c r="I67" s="11"/>
      <c r="J67" s="12"/>
    </row>
    <row r="68" spans="1:10" x14ac:dyDescent="0.25">
      <c r="A68" s="94"/>
      <c r="B68" s="95"/>
      <c r="C68" s="96"/>
      <c r="D68" s="93"/>
      <c r="E68" s="10"/>
      <c r="F68" s="11"/>
      <c r="G68" s="11"/>
      <c r="H68" s="11"/>
      <c r="I68" s="11"/>
      <c r="J68" s="12"/>
    </row>
    <row r="69" spans="1:10" x14ac:dyDescent="0.25">
      <c r="A69" s="94"/>
      <c r="B69" s="95"/>
      <c r="C69" s="96"/>
      <c r="D69" s="93"/>
      <c r="E69" s="10"/>
      <c r="F69" s="11"/>
      <c r="G69" s="11"/>
      <c r="H69" s="11"/>
      <c r="I69" s="11"/>
      <c r="J69" s="12"/>
    </row>
    <row r="70" spans="1:10" x14ac:dyDescent="0.25">
      <c r="A70" s="94"/>
      <c r="B70" s="95"/>
      <c r="C70" s="96"/>
      <c r="D70" s="93"/>
      <c r="E70" s="10"/>
      <c r="F70" s="11"/>
      <c r="G70" s="11"/>
      <c r="H70" s="11"/>
      <c r="I70" s="11"/>
      <c r="J70" s="12"/>
    </row>
    <row r="71" spans="1:10" x14ac:dyDescent="0.25">
      <c r="A71" s="94"/>
      <c r="B71" s="95"/>
      <c r="C71" s="96"/>
      <c r="D71" s="93"/>
      <c r="E71" s="10"/>
      <c r="F71" s="11"/>
      <c r="G71" s="11"/>
      <c r="H71" s="11"/>
      <c r="I71" s="11"/>
      <c r="J71" s="12"/>
    </row>
    <row r="72" spans="1:10" x14ac:dyDescent="0.25">
      <c r="A72" s="94"/>
      <c r="B72" s="95"/>
      <c r="C72" s="96"/>
      <c r="D72" s="93"/>
      <c r="E72" s="10"/>
      <c r="F72" s="11"/>
      <c r="G72" s="11"/>
      <c r="H72" s="11"/>
      <c r="I72" s="11"/>
      <c r="J72" s="12"/>
    </row>
    <row r="73" spans="1:10" x14ac:dyDescent="0.25">
      <c r="A73" s="94"/>
      <c r="B73" s="95"/>
      <c r="C73" s="96"/>
      <c r="D73" s="93"/>
      <c r="E73" s="10"/>
      <c r="F73" s="11"/>
      <c r="G73" s="11"/>
      <c r="H73" s="11"/>
      <c r="I73" s="11"/>
      <c r="J73" s="12"/>
    </row>
    <row r="74" spans="1:10" x14ac:dyDescent="0.25">
      <c r="A74" s="94"/>
      <c r="B74" s="95"/>
      <c r="C74" s="96"/>
      <c r="D74" s="93"/>
      <c r="E74" s="10"/>
      <c r="F74" s="11"/>
      <c r="G74" s="11"/>
      <c r="H74" s="11"/>
      <c r="I74" s="11"/>
      <c r="J74" s="12"/>
    </row>
    <row r="75" spans="1:10" x14ac:dyDescent="0.25">
      <c r="A75" s="94"/>
      <c r="B75" s="95"/>
      <c r="C75" s="96"/>
      <c r="D75" s="93"/>
      <c r="E75" s="10"/>
      <c r="F75" s="11"/>
      <c r="G75" s="11"/>
      <c r="H75" s="11"/>
      <c r="I75" s="11"/>
      <c r="J75" s="12"/>
    </row>
    <row r="76" spans="1:10" x14ac:dyDescent="0.25">
      <c r="A76" s="94"/>
      <c r="B76" s="95"/>
      <c r="C76" s="96"/>
      <c r="D76" s="93"/>
      <c r="E76" s="10"/>
      <c r="F76" s="11"/>
      <c r="G76" s="11"/>
      <c r="H76" s="11"/>
      <c r="I76" s="11"/>
      <c r="J76" s="12"/>
    </row>
    <row r="77" spans="1:10" x14ac:dyDescent="0.25">
      <c r="A77" s="94"/>
      <c r="B77" s="95"/>
      <c r="C77" s="96"/>
      <c r="D77" s="93"/>
      <c r="E77" s="10"/>
      <c r="F77" s="11"/>
      <c r="G77" s="11"/>
      <c r="H77" s="11"/>
      <c r="I77" s="11"/>
      <c r="J77" s="12"/>
    </row>
    <row r="78" spans="1:10" x14ac:dyDescent="0.25">
      <c r="A78" s="94"/>
      <c r="B78" s="95"/>
      <c r="C78" s="96"/>
      <c r="D78" s="93"/>
      <c r="E78" s="10"/>
      <c r="F78" s="11"/>
      <c r="G78" s="11"/>
      <c r="H78" s="11"/>
      <c r="I78" s="11"/>
      <c r="J78" s="12"/>
    </row>
    <row r="79" spans="1:10" x14ac:dyDescent="0.25">
      <c r="A79" s="94"/>
      <c r="B79" s="95"/>
      <c r="C79" s="96"/>
      <c r="D79" s="93"/>
      <c r="E79" s="10"/>
      <c r="F79" s="11"/>
      <c r="G79" s="11"/>
      <c r="H79" s="11"/>
      <c r="I79" s="11"/>
      <c r="J79" s="12"/>
    </row>
    <row r="80" spans="1:10" x14ac:dyDescent="0.25">
      <c r="A80" s="94"/>
      <c r="B80" s="95"/>
      <c r="C80" s="96"/>
      <c r="D80" s="93"/>
      <c r="E80" s="10"/>
      <c r="F80" s="11"/>
      <c r="G80" s="11"/>
      <c r="H80" s="11"/>
      <c r="I80" s="11"/>
      <c r="J80" s="12"/>
    </row>
    <row r="81" spans="1:10" x14ac:dyDescent="0.25">
      <c r="A81" s="94"/>
      <c r="B81" s="95"/>
      <c r="C81" s="96"/>
      <c r="D81" s="93"/>
      <c r="E81" s="10"/>
      <c r="F81" s="11"/>
      <c r="G81" s="11"/>
      <c r="H81" s="11"/>
      <c r="I81" s="11"/>
      <c r="J81" s="12"/>
    </row>
    <row r="82" spans="1:10" x14ac:dyDescent="0.25">
      <c r="A82" s="94"/>
      <c r="B82" s="95"/>
      <c r="C82" s="96"/>
      <c r="D82" s="93"/>
      <c r="E82" s="10"/>
      <c r="F82" s="11"/>
      <c r="G82" s="11"/>
      <c r="H82" s="11"/>
      <c r="I82" s="11"/>
      <c r="J82" s="12"/>
    </row>
    <row r="83" spans="1:10" x14ac:dyDescent="0.25">
      <c r="A83" s="94"/>
      <c r="B83" s="95"/>
      <c r="C83" s="96"/>
      <c r="D83" s="93"/>
      <c r="E83" s="10"/>
      <c r="F83" s="11"/>
      <c r="G83" s="11"/>
      <c r="H83" s="11"/>
      <c r="I83" s="11"/>
      <c r="J83" s="12"/>
    </row>
    <row r="84" spans="1:10" x14ac:dyDescent="0.25">
      <c r="A84" s="81"/>
      <c r="B84" s="82"/>
      <c r="C84" s="83"/>
      <c r="D84" s="74"/>
      <c r="E84" s="10"/>
      <c r="F84" s="11"/>
      <c r="G84" s="11"/>
      <c r="H84" s="11"/>
      <c r="I84" s="11"/>
      <c r="J84" s="12"/>
    </row>
    <row r="85" spans="1:10" x14ac:dyDescent="0.25">
      <c r="A85" s="81"/>
      <c r="B85" s="82"/>
      <c r="C85" s="83"/>
      <c r="D85" s="74"/>
      <c r="E85" s="10"/>
      <c r="F85" s="11"/>
      <c r="G85" s="11"/>
      <c r="H85" s="11"/>
      <c r="I85" s="11"/>
      <c r="J85" s="12"/>
    </row>
    <row r="86" spans="1:10" x14ac:dyDescent="0.25">
      <c r="A86" s="81"/>
      <c r="B86" s="82"/>
      <c r="C86" s="83"/>
      <c r="D86" s="74"/>
      <c r="E86" s="10"/>
      <c r="F86" s="11"/>
      <c r="G86" s="11"/>
      <c r="H86" s="11"/>
      <c r="I86" s="11"/>
      <c r="J86" s="12"/>
    </row>
    <row r="87" spans="1:10" x14ac:dyDescent="0.25">
      <c r="A87" s="81"/>
      <c r="B87" s="82"/>
      <c r="C87" s="83"/>
      <c r="D87" s="74"/>
      <c r="E87" s="10"/>
      <c r="F87" s="11"/>
      <c r="G87" s="11"/>
      <c r="H87" s="11"/>
      <c r="I87" s="11"/>
      <c r="J87" s="12"/>
    </row>
    <row r="88" spans="1:10" x14ac:dyDescent="0.25">
      <c r="A88" s="81"/>
      <c r="B88" s="82"/>
      <c r="C88" s="83"/>
      <c r="D88" s="74"/>
      <c r="E88" s="10"/>
      <c r="F88" s="11"/>
      <c r="G88" s="11"/>
      <c r="H88" s="11"/>
      <c r="I88" s="11"/>
      <c r="J88" s="12"/>
    </row>
    <row r="89" spans="1:10" x14ac:dyDescent="0.25">
      <c r="A89" s="81"/>
      <c r="B89" s="82"/>
      <c r="C89" s="83"/>
      <c r="D89" s="74"/>
      <c r="E89" s="10"/>
      <c r="F89" s="11"/>
      <c r="G89" s="11"/>
      <c r="H89" s="11"/>
      <c r="I89" s="11"/>
      <c r="J89" s="12"/>
    </row>
    <row r="90" spans="1:10" x14ac:dyDescent="0.25">
      <c r="A90" s="81"/>
      <c r="B90" s="82"/>
      <c r="C90" s="83"/>
      <c r="D90" s="74"/>
      <c r="E90" s="10"/>
      <c r="F90" s="11"/>
      <c r="G90" s="11"/>
      <c r="H90" s="11"/>
      <c r="I90" s="11"/>
      <c r="J90" s="12"/>
    </row>
    <row r="91" spans="1:10" x14ac:dyDescent="0.25">
      <c r="A91" s="81"/>
      <c r="B91" s="82"/>
      <c r="C91" s="83"/>
      <c r="D91" s="74"/>
      <c r="E91" s="10"/>
      <c r="F91" s="11"/>
      <c r="G91" s="11"/>
      <c r="H91" s="11"/>
      <c r="I91" s="11"/>
      <c r="J91" s="12"/>
    </row>
    <row r="92" spans="1:10" x14ac:dyDescent="0.25">
      <c r="A92" s="81"/>
      <c r="B92" s="82"/>
      <c r="C92" s="83"/>
      <c r="D92" s="74"/>
      <c r="E92" s="10"/>
      <c r="F92" s="11"/>
      <c r="G92" s="11"/>
      <c r="H92" s="11"/>
      <c r="I92" s="11"/>
      <c r="J92" s="12"/>
    </row>
    <row r="93" spans="1:10" x14ac:dyDescent="0.25">
      <c r="A93" s="81"/>
      <c r="B93" s="82"/>
      <c r="C93" s="83"/>
      <c r="D93" s="74"/>
      <c r="E93" s="10"/>
      <c r="F93" s="11"/>
      <c r="G93" s="11"/>
      <c r="H93" s="11"/>
      <c r="I93" s="11"/>
      <c r="J93" s="12"/>
    </row>
    <row r="94" spans="1:10" x14ac:dyDescent="0.25">
      <c r="A94" s="81"/>
      <c r="B94" s="82"/>
      <c r="C94" s="83"/>
      <c r="D94" s="74"/>
      <c r="E94" s="10"/>
      <c r="F94" s="11"/>
      <c r="G94" s="11"/>
      <c r="H94" s="11"/>
      <c r="I94" s="11"/>
      <c r="J94" s="12"/>
    </row>
    <row r="95" spans="1:10" x14ac:dyDescent="0.25">
      <c r="A95" s="130" t="s">
        <v>46</v>
      </c>
      <c r="B95" s="131"/>
      <c r="C95" s="132"/>
      <c r="D95" s="35" t="s">
        <v>47</v>
      </c>
      <c r="E95" s="10"/>
      <c r="F95" s="11"/>
      <c r="G95" s="11"/>
      <c r="H95" s="11"/>
      <c r="I95" s="11"/>
      <c r="J95" s="11"/>
    </row>
    <row r="96" spans="1:10" ht="14.25" customHeight="1" x14ac:dyDescent="0.25">
      <c r="A96" s="130" t="s">
        <v>51</v>
      </c>
      <c r="B96" s="131"/>
      <c r="C96" s="132"/>
      <c r="D96" s="35" t="s">
        <v>52</v>
      </c>
      <c r="E96" s="10"/>
      <c r="F96" s="11"/>
      <c r="G96" s="11"/>
      <c r="H96" s="11"/>
      <c r="I96" s="11"/>
      <c r="J96" s="11"/>
    </row>
    <row r="97" spans="1:10" ht="15" customHeight="1" x14ac:dyDescent="0.25">
      <c r="A97" s="133" t="s">
        <v>49</v>
      </c>
      <c r="B97" s="134"/>
      <c r="C97" s="135"/>
      <c r="D97" s="49" t="s">
        <v>50</v>
      </c>
      <c r="E97" s="10"/>
      <c r="F97" s="11"/>
      <c r="G97" s="11"/>
      <c r="H97" s="11"/>
      <c r="I97" s="11"/>
      <c r="J97" s="12"/>
    </row>
    <row r="98" spans="1:10" x14ac:dyDescent="0.25">
      <c r="A98" s="124">
        <v>3</v>
      </c>
      <c r="B98" s="125"/>
      <c r="C98" s="126"/>
      <c r="D98" s="34" t="s">
        <v>24</v>
      </c>
      <c r="E98" s="10"/>
      <c r="F98" s="11"/>
      <c r="G98" s="11"/>
      <c r="H98" s="11"/>
      <c r="I98" s="11"/>
      <c r="J98" s="12"/>
    </row>
    <row r="99" spans="1:10" x14ac:dyDescent="0.25">
      <c r="A99" s="127">
        <v>32</v>
      </c>
      <c r="B99" s="128"/>
      <c r="C99" s="129"/>
      <c r="D99" s="34" t="s">
        <v>41</v>
      </c>
      <c r="E99" s="10"/>
      <c r="F99" s="11"/>
      <c r="G99" s="11"/>
      <c r="H99" s="11"/>
      <c r="I99" s="11"/>
      <c r="J99" s="12"/>
    </row>
    <row r="100" spans="1:10" ht="15" customHeight="1" x14ac:dyDescent="0.25">
      <c r="A100" s="133" t="s">
        <v>49</v>
      </c>
      <c r="B100" s="134"/>
      <c r="C100" s="135"/>
      <c r="D100" s="49" t="s">
        <v>50</v>
      </c>
      <c r="E100" s="10"/>
      <c r="F100" s="11"/>
      <c r="G100" s="11"/>
      <c r="H100" s="11"/>
      <c r="I100" s="11"/>
      <c r="J100" s="12"/>
    </row>
    <row r="101" spans="1:10" ht="25.5" x14ac:dyDescent="0.25">
      <c r="A101" s="124">
        <v>4</v>
      </c>
      <c r="B101" s="125"/>
      <c r="C101" s="126"/>
      <c r="D101" s="34" t="s">
        <v>26</v>
      </c>
      <c r="E101" s="10"/>
      <c r="F101" s="11"/>
      <c r="G101" s="11"/>
      <c r="H101" s="11"/>
      <c r="I101" s="11"/>
      <c r="J101" s="12"/>
    </row>
    <row r="102" spans="1:10" ht="25.5" x14ac:dyDescent="0.25">
      <c r="A102" s="127">
        <v>42</v>
      </c>
      <c r="B102" s="128"/>
      <c r="C102" s="129"/>
      <c r="D102" s="34" t="s">
        <v>68</v>
      </c>
      <c r="E102" s="10"/>
      <c r="F102" s="11"/>
      <c r="G102" s="11"/>
      <c r="H102" s="11"/>
      <c r="I102" s="11"/>
      <c r="J102" s="12"/>
    </row>
  </sheetData>
  <mergeCells count="23">
    <mergeCell ref="A6:C6"/>
    <mergeCell ref="A7:C7"/>
    <mergeCell ref="A1:J1"/>
    <mergeCell ref="A3:J3"/>
    <mergeCell ref="A5:C5"/>
    <mergeCell ref="A8:C8"/>
    <mergeCell ref="A36:C36"/>
    <mergeCell ref="A99:C99"/>
    <mergeCell ref="A20:C20"/>
    <mergeCell ref="A21:C21"/>
    <mergeCell ref="A25:C25"/>
    <mergeCell ref="A26:C26"/>
    <mergeCell ref="A27:C27"/>
    <mergeCell ref="A30:C30"/>
    <mergeCell ref="A31:C31"/>
    <mergeCell ref="A32:C32"/>
    <mergeCell ref="A101:C101"/>
    <mergeCell ref="A102:C102"/>
    <mergeCell ref="A95:C95"/>
    <mergeCell ref="A96:C96"/>
    <mergeCell ref="A97:C97"/>
    <mergeCell ref="A98:C98"/>
    <mergeCell ref="A100:C100"/>
  </mergeCells>
  <pageMargins left="0.7" right="0.7" top="0.75" bottom="0.75" header="0.3" footer="0.3"/>
  <pageSetup paperSize="9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OŠ Goričan-knjižnica</cp:lastModifiedBy>
  <cp:lastPrinted>2022-11-09T11:44:41Z</cp:lastPrinted>
  <dcterms:created xsi:type="dcterms:W3CDTF">2022-08-12T12:51:27Z</dcterms:created>
  <dcterms:modified xsi:type="dcterms:W3CDTF">2023-02-15T13:38:30Z</dcterms:modified>
</cp:coreProperties>
</file>